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Қ-153\"/>
    </mc:Choice>
  </mc:AlternateContent>
  <xr:revisionPtr revIDLastSave="0" documentId="13_ncr:1_{0E60C1DA-D2FE-4437-ADA4-4E022D30B7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вод" sheetId="6" r:id="rId1"/>
  </sheets>
  <definedNames>
    <definedName name="_xlnm.Print_Area" localSheetId="0">Свод!$A$1:$BE$17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13" i="6" l="1"/>
  <c r="L13" i="6"/>
  <c r="BE6" i="6" l="1"/>
  <c r="K6" i="6" l="1"/>
  <c r="BD6" i="6"/>
  <c r="G6" i="6" l="1"/>
  <c r="BC6" i="6" l="1"/>
  <c r="H6" i="6"/>
  <c r="F6" i="6"/>
  <c r="E6" i="6"/>
  <c r="D6" i="6"/>
  <c r="C6" i="6"/>
  <c r="A8" i="6" l="1"/>
  <c r="A9" i="6" s="1"/>
  <c r="A10" i="6" s="1"/>
  <c r="A11" i="6" s="1"/>
  <c r="A12" i="6" s="1"/>
  <c r="A13" i="6" s="1"/>
  <c r="A14" i="6" l="1"/>
  <c r="A15" i="6" s="1"/>
  <c r="A16" i="6" s="1"/>
  <c r="A17" i="6" s="1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G6" i="6" l="1"/>
  <c r="AH6" i="6"/>
  <c r="AF6" i="6" l="1"/>
  <c r="AE6" i="6"/>
  <c r="AD6" i="6"/>
  <c r="BB6" i="6"/>
  <c r="BA6" i="6"/>
  <c r="AZ6" i="6"/>
  <c r="AY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X6" i="6"/>
  <c r="AJ6" i="6" l="1"/>
  <c r="AI6" i="6" l="1"/>
  <c r="L6" i="6"/>
  <c r="J6" i="6" l="1"/>
  <c r="I6" i="6"/>
</calcChain>
</file>

<file path=xl/sharedStrings.xml><?xml version="1.0" encoding="utf-8"?>
<sst xmlns="http://schemas.openxmlformats.org/spreadsheetml/2006/main" count="100" uniqueCount="63">
  <si>
    <t>№</t>
  </si>
  <si>
    <t>Ер майдони</t>
  </si>
  <si>
    <t xml:space="preserve">Ёшлар сони </t>
  </si>
  <si>
    <t xml:space="preserve">Ер майдони </t>
  </si>
  <si>
    <t xml:space="preserve">Туман(шаҳар) номи </t>
  </si>
  <si>
    <t xml:space="preserve">Шундан, сабаблари </t>
  </si>
  <si>
    <t>Деҳқон хўжалиги очган ёшлар сони</t>
  </si>
  <si>
    <t>Солиқ тўловини қилган ёшлар сони</t>
  </si>
  <si>
    <t>шундан,</t>
  </si>
  <si>
    <t>Лот сони</t>
  </si>
  <si>
    <t>Самарали фойдаланиб олинган даромад миқдори</t>
  </si>
  <si>
    <t xml:space="preserve">Тўлов миқдори </t>
  </si>
  <si>
    <t>Бошқа сабабларга кўра</t>
  </si>
  <si>
    <t xml:space="preserve">Вилоят жами </t>
  </si>
  <si>
    <t>Чуст т</t>
  </si>
  <si>
    <t>Янгиқўрғон т</t>
  </si>
  <si>
    <t>Сабзавот экинлари</t>
  </si>
  <si>
    <t>Картошка</t>
  </si>
  <si>
    <t>Полиз экинлари</t>
  </si>
  <si>
    <t>Гул, кўкатлар</t>
  </si>
  <si>
    <t>Маккажўхори</t>
  </si>
  <si>
    <t>дуккакли ва мойли экинлар</t>
  </si>
  <si>
    <t>Боғдорчилик-узумчилик</t>
  </si>
  <si>
    <t>Дориворчилик</t>
  </si>
  <si>
    <t>Бошқа турдаги экинлар</t>
  </si>
  <si>
    <t>сон</t>
  </si>
  <si>
    <t>(га)</t>
  </si>
  <si>
    <t>2025 йил якунига</t>
  </si>
  <si>
    <t>Хайдалган</t>
  </si>
  <si>
    <t>Хайдалмаган</t>
  </si>
  <si>
    <t>Ернинг бугунги кундаги ҳолати</t>
  </si>
  <si>
    <t>Экилмаган</t>
  </si>
  <si>
    <t xml:space="preserve">Ҳозирда Аукционда ютилмаган ер майдонлари </t>
  </si>
  <si>
    <t>НАМАНГАН ВИЛОЯТИДА 153-СОНЛИ ҚАРОР БИЛАН ЁШЛАР АЖРАТИЛГАН БЕРТЛГПН ЕРЛАРНИ ТАХЛИЛИЙ
МАЪЛУМОТ</t>
  </si>
  <si>
    <t>Учқўрғон т</t>
  </si>
  <si>
    <t>Экилган ёшлар сони</t>
  </si>
  <si>
    <t>Экилган ер майдони га</t>
  </si>
  <si>
    <t>Косонсой т</t>
  </si>
  <si>
    <t>Мингбулоқ т</t>
  </si>
  <si>
    <t>Наманган т</t>
  </si>
  <si>
    <t>Норин т</t>
  </si>
  <si>
    <t>Поп т</t>
  </si>
  <si>
    <t>Тўрақурғон т</t>
  </si>
  <si>
    <t>Уйчи т</t>
  </si>
  <si>
    <t>Чортоқ т</t>
  </si>
  <si>
    <r>
      <rPr>
        <b/>
        <sz val="22"/>
        <color rgb="FFC00000"/>
        <rFont val="Arial"/>
        <family val="2"/>
        <charset val="204"/>
      </rPr>
      <t>2026 йилда</t>
    </r>
    <r>
      <rPr>
        <b/>
        <sz val="22"/>
        <color theme="1"/>
        <rFont val="Arial"/>
        <family val="2"/>
        <charset val="204"/>
      </rPr>
      <t xml:space="preserve"> Экин экиш ҳолати</t>
    </r>
  </si>
  <si>
    <r>
      <t xml:space="preserve">Cамарасиз фойдалани-лаётган ер майдонлари
 </t>
    </r>
    <r>
      <rPr>
        <b/>
        <sz val="22"/>
        <color rgb="FFFF0000"/>
        <rFont val="Arial"/>
        <family val="2"/>
        <charset val="204"/>
      </rPr>
      <t>(гектар)</t>
    </r>
  </si>
  <si>
    <r>
      <t xml:space="preserve">Ер майдони </t>
    </r>
    <r>
      <rPr>
        <b/>
        <sz val="22"/>
        <color rgb="FFC00000"/>
        <rFont val="Arial"/>
        <family val="2"/>
        <charset val="204"/>
      </rPr>
      <t>(гектар)</t>
    </r>
  </si>
  <si>
    <r>
      <t xml:space="preserve">Сувсиз ер майдони бўлганлиги сабабли
</t>
    </r>
    <r>
      <rPr>
        <b/>
        <sz val="22"/>
        <color rgb="FFFF0000"/>
        <rFont val="Arial"/>
        <family val="2"/>
        <charset val="204"/>
      </rPr>
      <t>(гектар)</t>
    </r>
  </si>
  <si>
    <r>
      <t xml:space="preserve">Тошлоқ, қумли ер мадони
бўлганлиги сабабли
</t>
    </r>
    <r>
      <rPr>
        <b/>
        <sz val="22"/>
        <color rgb="FFFF0000"/>
        <rFont val="Arial"/>
        <family val="2"/>
        <charset val="204"/>
      </rPr>
      <t>(гектар)</t>
    </r>
  </si>
  <si>
    <r>
      <t xml:space="preserve">Аҳоли яшаш жойидан узоқда бўлганлиги сабабли
</t>
    </r>
    <r>
      <rPr>
        <b/>
        <sz val="22"/>
        <color rgb="FFFF0000"/>
        <rFont val="Arial"/>
        <family val="2"/>
        <charset val="204"/>
      </rPr>
      <t>(гектар)</t>
    </r>
  </si>
  <si>
    <r>
      <t xml:space="preserve">Хорижга ўқишга ёки ишга чиқиб кетганлиги сабабли
</t>
    </r>
    <r>
      <rPr>
        <b/>
        <sz val="22"/>
        <color rgb="FFFF0000"/>
        <rFont val="Arial"/>
        <family val="2"/>
        <charset val="204"/>
      </rPr>
      <t>(гектар)</t>
    </r>
  </si>
  <si>
    <r>
      <t xml:space="preserve">Бошқа ҳудудга турмушга чиқиб кетганлиги сабабли
</t>
    </r>
    <r>
      <rPr>
        <b/>
        <sz val="22"/>
        <color rgb="FFFF0000"/>
        <rFont val="Arial"/>
        <family val="2"/>
        <charset val="204"/>
      </rPr>
      <t>(гектар)</t>
    </r>
  </si>
  <si>
    <r>
      <t xml:space="preserve">Ажратилган ер майдонидан ёшнинг ўзи эмас бошқа шахс фойдаланаётганлиги сабабли
</t>
    </r>
    <r>
      <rPr>
        <b/>
        <sz val="22"/>
        <color rgb="FFFF0000"/>
        <rFont val="Arial"/>
        <family val="2"/>
        <charset val="204"/>
      </rPr>
      <t>(гектар)</t>
    </r>
  </si>
  <si>
    <r>
      <t xml:space="preserve">Доимий ҳақ тўланадиган ишга кирганлиги сабабли
</t>
    </r>
    <r>
      <rPr>
        <b/>
        <sz val="22"/>
        <color rgb="FFFF0000"/>
        <rFont val="Arial"/>
        <family val="2"/>
        <charset val="204"/>
      </rPr>
      <t>(гектар)</t>
    </r>
  </si>
  <si>
    <r>
      <t xml:space="preserve">Фермерларлар билан ўзаро низолар сабабли
</t>
    </r>
    <r>
      <rPr>
        <b/>
        <sz val="22"/>
        <color rgb="FFFF0000"/>
        <rFont val="Arial"/>
        <family val="2"/>
        <charset val="204"/>
      </rPr>
      <t>(гектар)</t>
    </r>
  </si>
  <si>
    <r>
      <t>Ҳосил</t>
    </r>
    <r>
      <rPr>
        <b/>
        <sz val="22"/>
        <color rgb="FFFF0000"/>
        <rFont val="Arial"/>
        <family val="2"/>
        <charset val="204"/>
      </rPr>
      <t xml:space="preserve"> (т)</t>
    </r>
  </si>
  <si>
    <r>
      <t xml:space="preserve">Даромад 
</t>
    </r>
    <r>
      <rPr>
        <b/>
        <sz val="22"/>
        <color rgb="FFFF0000"/>
        <rFont val="Arial"/>
        <family val="2"/>
        <charset val="204"/>
      </rPr>
      <t>(млн сўмда)</t>
    </r>
  </si>
  <si>
    <r>
      <t xml:space="preserve">Ўртача бир нафар ёшга даромад 
</t>
    </r>
    <r>
      <rPr>
        <b/>
        <sz val="22"/>
        <color rgb="FFFF0000"/>
        <rFont val="Arial"/>
        <family val="2"/>
        <charset val="204"/>
      </rPr>
      <t>(млн сўмда)</t>
    </r>
  </si>
  <si>
    <t>10.09.2026 йил ҳолатига</t>
  </si>
  <si>
    <r>
      <rPr>
        <b/>
        <sz val="22"/>
        <color rgb="FFC00000"/>
        <rFont val="Arial"/>
        <family val="2"/>
        <charset val="204"/>
      </rPr>
      <t xml:space="preserve">2026 йилда </t>
    </r>
    <r>
      <rPr>
        <b/>
        <sz val="22"/>
        <color theme="1"/>
        <rFont val="Arial"/>
        <family val="2"/>
        <charset val="204"/>
      </rPr>
      <t>Экилган экин турлари</t>
    </r>
  </si>
  <si>
    <r>
      <t xml:space="preserve">Жами ер берилган ёшлар 
</t>
    </r>
    <r>
      <rPr>
        <b/>
        <sz val="22"/>
        <color rgb="FFFF0000"/>
        <rFont val="Arial"/>
        <family val="2"/>
        <charset val="204"/>
      </rPr>
      <t>(2024 йилдан бошлаб ҳозиргача)</t>
    </r>
  </si>
  <si>
    <t>Ҳозирги кунда ёшлар томонидан  
фойдала-нилаётган ер майдонлари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</si>
</sst>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\ ##0.00_-;\-* #\ ##0.00_-;_-* &quot;-&quot;??_-;_-@_-"/>
    <numFmt numFmtId="165" formatCode="#,##0.0"/>
  </numFmts>
  <fonts count="19" x14ac:knownFonts="1"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22"/>
      <color theme="1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b/>
      <u/>
      <sz val="22"/>
      <name val="Calibri"/>
      <family val="2"/>
      <charset val="204"/>
      <scheme val="minor"/>
    </font>
    <font>
      <b/>
      <sz val="22"/>
      <color rgb="FFC00000"/>
      <name val="Calibri"/>
      <family val="2"/>
      <charset val="204"/>
      <scheme val="minor"/>
    </font>
    <font>
      <b/>
      <sz val="22"/>
      <color rgb="FFC00000"/>
      <name val="Arial"/>
      <family val="2"/>
      <charset val="204"/>
    </font>
    <font>
      <b/>
      <sz val="22"/>
      <color rgb="FFFF0000"/>
      <name val="Arial"/>
      <family val="2"/>
      <charset val="204"/>
    </font>
    <font>
      <b/>
      <sz val="26"/>
      <color theme="1"/>
      <name val="Arial"/>
      <family val="2"/>
      <charset val="204"/>
    </font>
    <font>
      <sz val="28"/>
      <color theme="1"/>
      <name val="Calibri"/>
      <family val="2"/>
      <charset val="204"/>
      <scheme val="minor"/>
    </font>
    <font>
      <b/>
      <sz val="36"/>
      <color theme="1"/>
      <name val="Arial"/>
      <family val="2"/>
      <charset val="204"/>
    </font>
    <font>
      <sz val="36"/>
      <color theme="1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theme="4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1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>
      <alignment vertical="center"/>
    </xf>
    <xf numFmtId="43" fontId="6" fillId="0" borderId="0">
      <protection locked="0"/>
    </xf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6" fillId="0" borderId="0">
      <alignment vertical="top"/>
      <protection locked="0"/>
    </xf>
  </cellStyleXfs>
  <cellXfs count="145">
    <xf numFmtId="0" fontId="0" fillId="0" borderId="0" xfId="0"/>
    <xf numFmtId="0" fontId="9" fillId="0" borderId="0" xfId="0" applyFont="1"/>
    <xf numFmtId="0" fontId="12" fillId="6" borderId="19" xfId="5" applyFont="1" applyFill="1" applyBorder="1" applyAlignment="1">
      <alignment horizontal="center" vertical="center" textRotation="90" wrapText="1"/>
    </xf>
    <xf numFmtId="0" fontId="12" fillId="6" borderId="20" xfId="5" applyFont="1" applyFill="1" applyBorder="1" applyAlignment="1">
      <alignment horizontal="center" vertical="center" textRotation="90" wrapText="1"/>
    </xf>
    <xf numFmtId="0" fontId="12" fillId="6" borderId="16" xfId="5" applyFont="1" applyFill="1" applyBorder="1" applyAlignment="1">
      <alignment horizontal="center" vertical="center" textRotation="90" wrapText="1"/>
    </xf>
    <xf numFmtId="0" fontId="8" fillId="12" borderId="17" xfId="0" applyFont="1" applyFill="1" applyBorder="1" applyAlignment="1">
      <alignment horizontal="center" vertical="center" textRotation="90" wrapText="1"/>
    </xf>
    <xf numFmtId="0" fontId="8" fillId="12" borderId="16" xfId="0" applyFont="1" applyFill="1" applyBorder="1" applyAlignment="1">
      <alignment horizontal="center" vertical="center" textRotation="90" wrapText="1"/>
    </xf>
    <xf numFmtId="0" fontId="8" fillId="11" borderId="19" xfId="0" applyFont="1" applyFill="1" applyBorder="1" applyAlignment="1">
      <alignment horizontal="center" vertical="center" textRotation="90" wrapText="1"/>
    </xf>
    <xf numFmtId="0" fontId="8" fillId="11" borderId="18" xfId="0" applyFont="1" applyFill="1" applyBorder="1" applyAlignment="1">
      <alignment horizontal="center" vertical="center" textRotation="90" wrapText="1"/>
    </xf>
    <xf numFmtId="0" fontId="8" fillId="9" borderId="17" xfId="0" applyFont="1" applyFill="1" applyBorder="1" applyAlignment="1">
      <alignment horizontal="center" vertical="center" textRotation="90" wrapText="1"/>
    </xf>
    <xf numFmtId="0" fontId="8" fillId="9" borderId="18" xfId="0" applyFont="1" applyFill="1" applyBorder="1" applyAlignment="1">
      <alignment horizontal="center" vertical="center" textRotation="90" wrapText="1"/>
    </xf>
    <xf numFmtId="0" fontId="8" fillId="6" borderId="17" xfId="0" applyFont="1" applyFill="1" applyBorder="1" applyAlignment="1">
      <alignment horizontal="center" vertical="center" textRotation="90" wrapText="1"/>
    </xf>
    <xf numFmtId="0" fontId="8" fillId="6" borderId="20" xfId="0" applyFont="1" applyFill="1" applyBorder="1" applyAlignment="1">
      <alignment horizontal="center" vertical="center" textRotation="90" wrapText="1"/>
    </xf>
    <xf numFmtId="0" fontId="8" fillId="6" borderId="16" xfId="0" applyFont="1" applyFill="1" applyBorder="1" applyAlignment="1">
      <alignment horizontal="center" vertical="center" textRotation="90" wrapText="1"/>
    </xf>
    <xf numFmtId="0" fontId="8" fillId="8" borderId="17" xfId="0" applyFont="1" applyFill="1" applyBorder="1" applyAlignment="1">
      <alignment horizontal="center" vertical="center" textRotation="90" wrapText="1"/>
    </xf>
    <xf numFmtId="0" fontId="8" fillId="8" borderId="16" xfId="0" applyFont="1" applyFill="1" applyBorder="1" applyAlignment="1">
      <alignment horizontal="center" vertical="center" textRotation="90" wrapText="1"/>
    </xf>
    <xf numFmtId="0" fontId="8" fillId="3" borderId="19" xfId="0" applyFont="1" applyFill="1" applyBorder="1" applyAlignment="1">
      <alignment horizontal="center" vertical="center" textRotation="90" wrapText="1"/>
    </xf>
    <xf numFmtId="0" fontId="8" fillId="3" borderId="20" xfId="0" applyFont="1" applyFill="1" applyBorder="1" applyAlignment="1">
      <alignment horizontal="center" vertical="center" textRotation="90" wrapText="1"/>
    </xf>
    <xf numFmtId="0" fontId="8" fillId="3" borderId="18" xfId="0" applyFont="1" applyFill="1" applyBorder="1" applyAlignment="1">
      <alignment horizontal="center" vertical="center" textRotation="90" wrapText="1"/>
    </xf>
    <xf numFmtId="0" fontId="8" fillId="7" borderId="17" xfId="0" applyFont="1" applyFill="1" applyBorder="1" applyAlignment="1">
      <alignment horizontal="center" vertical="center" textRotation="90" wrapText="1"/>
    </xf>
    <xf numFmtId="0" fontId="8" fillId="7" borderId="20" xfId="0" applyFont="1" applyFill="1" applyBorder="1" applyAlignment="1">
      <alignment horizontal="center" vertical="center" textRotation="90" wrapText="1"/>
    </xf>
    <xf numFmtId="0" fontId="8" fillId="7" borderId="16" xfId="0" applyFont="1" applyFill="1" applyBorder="1" applyAlignment="1">
      <alignment horizontal="center" vertical="center" textRotation="90" wrapText="1"/>
    </xf>
    <xf numFmtId="0" fontId="16" fillId="0" borderId="0" xfId="0" applyFont="1"/>
    <xf numFmtId="3" fontId="17" fillId="12" borderId="11" xfId="0" applyNumberFormat="1" applyFont="1" applyFill="1" applyBorder="1" applyAlignment="1">
      <alignment horizontal="center" vertical="center" wrapText="1"/>
    </xf>
    <xf numFmtId="3" fontId="17" fillId="12" borderId="14" xfId="0" applyNumberFormat="1" applyFont="1" applyFill="1" applyBorder="1" applyAlignment="1">
      <alignment horizontal="center" vertical="center" wrapText="1"/>
    </xf>
    <xf numFmtId="3" fontId="17" fillId="11" borderId="15" xfId="0" applyNumberFormat="1" applyFont="1" applyFill="1" applyBorder="1" applyAlignment="1">
      <alignment horizontal="center" vertical="center" wrapText="1"/>
    </xf>
    <xf numFmtId="3" fontId="17" fillId="11" borderId="13" xfId="0" applyNumberFormat="1" applyFont="1" applyFill="1" applyBorder="1" applyAlignment="1">
      <alignment horizontal="center" vertical="center" wrapText="1"/>
    </xf>
    <xf numFmtId="3" fontId="17" fillId="9" borderId="11" xfId="0" applyNumberFormat="1" applyFont="1" applyFill="1" applyBorder="1" applyAlignment="1">
      <alignment horizontal="center" vertical="center" wrapText="1"/>
    </xf>
    <xf numFmtId="3" fontId="17" fillId="9" borderId="13" xfId="0" applyNumberFormat="1" applyFont="1" applyFill="1" applyBorder="1" applyAlignment="1">
      <alignment horizontal="center" vertical="center" wrapText="1"/>
    </xf>
    <xf numFmtId="3" fontId="17" fillId="6" borderId="11" xfId="0" applyNumberFormat="1" applyFont="1" applyFill="1" applyBorder="1" applyAlignment="1">
      <alignment horizontal="center" vertical="center" wrapText="1"/>
    </xf>
    <xf numFmtId="3" fontId="17" fillId="6" borderId="12" xfId="0" applyNumberFormat="1" applyFont="1" applyFill="1" applyBorder="1" applyAlignment="1">
      <alignment horizontal="center" vertical="center" wrapText="1"/>
    </xf>
    <xf numFmtId="3" fontId="17" fillId="6" borderId="14" xfId="0" applyNumberFormat="1" applyFont="1" applyFill="1" applyBorder="1" applyAlignment="1">
      <alignment horizontal="center" vertical="center" wrapText="1"/>
    </xf>
    <xf numFmtId="3" fontId="17" fillId="6" borderId="15" xfId="0" applyNumberFormat="1" applyFont="1" applyFill="1" applyBorder="1" applyAlignment="1">
      <alignment horizontal="center" vertical="center" wrapText="1"/>
    </xf>
    <xf numFmtId="3" fontId="17" fillId="5" borderId="11" xfId="0" applyNumberFormat="1" applyFont="1" applyFill="1" applyBorder="1" applyAlignment="1">
      <alignment horizontal="center" vertical="center" wrapText="1"/>
    </xf>
    <xf numFmtId="3" fontId="17" fillId="5" borderId="12" xfId="0" applyNumberFormat="1" applyFont="1" applyFill="1" applyBorder="1" applyAlignment="1">
      <alignment horizontal="center" vertical="center" wrapText="1"/>
    </xf>
    <xf numFmtId="3" fontId="17" fillId="5" borderId="14" xfId="0" applyNumberFormat="1" applyFont="1" applyFill="1" applyBorder="1" applyAlignment="1">
      <alignment horizontal="center" vertical="center" wrapText="1"/>
    </xf>
    <xf numFmtId="3" fontId="17" fillId="3" borderId="11" xfId="0" applyNumberFormat="1" applyFont="1" applyFill="1" applyBorder="1" applyAlignment="1">
      <alignment horizontal="center" vertical="center" wrapText="1"/>
    </xf>
    <xf numFmtId="3" fontId="17" fillId="3" borderId="14" xfId="0" applyNumberFormat="1" applyFont="1" applyFill="1" applyBorder="1" applyAlignment="1">
      <alignment horizontal="center" vertical="center" wrapText="1"/>
    </xf>
    <xf numFmtId="3" fontId="17" fillId="8" borderId="37" xfId="0" applyNumberFormat="1" applyFont="1" applyFill="1" applyBorder="1" applyAlignment="1">
      <alignment horizontal="center" vertical="center" wrapText="1"/>
    </xf>
    <xf numFmtId="3" fontId="17" fillId="8" borderId="38" xfId="0" applyNumberFormat="1" applyFont="1" applyFill="1" applyBorder="1" applyAlignment="1">
      <alignment horizontal="center" vertical="center" wrapText="1"/>
    </xf>
    <xf numFmtId="3" fontId="17" fillId="3" borderId="15" xfId="0" applyNumberFormat="1" applyFont="1" applyFill="1" applyBorder="1" applyAlignment="1">
      <alignment horizontal="center" vertical="center" wrapText="1"/>
    </xf>
    <xf numFmtId="165" fontId="17" fillId="3" borderId="12" xfId="0" applyNumberFormat="1" applyFont="1" applyFill="1" applyBorder="1" applyAlignment="1">
      <alignment horizontal="center" vertical="center" wrapText="1"/>
    </xf>
    <xf numFmtId="165" fontId="17" fillId="3" borderId="13" xfId="0" applyNumberFormat="1" applyFont="1" applyFill="1" applyBorder="1" applyAlignment="1">
      <alignment horizontal="center" vertical="center" wrapText="1"/>
    </xf>
    <xf numFmtId="3" fontId="17" fillId="7" borderId="11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8" fillId="2" borderId="7" xfId="0" applyFont="1" applyFill="1" applyBorder="1" applyAlignment="1">
      <alignment horizontal="left" vertical="center" wrapText="1"/>
    </xf>
    <xf numFmtId="3" fontId="18" fillId="0" borderId="5" xfId="0" applyNumberFormat="1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32" xfId="0" applyNumberFormat="1" applyFont="1" applyBorder="1" applyAlignment="1">
      <alignment horizontal="center" vertical="center"/>
    </xf>
    <xf numFmtId="3" fontId="18" fillId="0" borderId="33" xfId="0" applyNumberFormat="1" applyFont="1" applyFill="1" applyBorder="1" applyAlignment="1">
      <alignment horizontal="center" vertical="center"/>
    </xf>
    <xf numFmtId="3" fontId="18" fillId="0" borderId="34" xfId="0" applyNumberFormat="1" applyFont="1" applyFill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/>
    </xf>
    <xf numFmtId="3" fontId="18" fillId="8" borderId="3" xfId="0" applyNumberFormat="1" applyFont="1" applyFill="1" applyBorder="1" applyAlignment="1">
      <alignment horizontal="center" vertical="center"/>
    </xf>
    <xf numFmtId="3" fontId="18" fillId="8" borderId="2" xfId="0" applyNumberFormat="1" applyFont="1" applyFill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165" fontId="18" fillId="0" borderId="7" xfId="0" applyNumberFormat="1" applyFont="1" applyBorder="1" applyAlignment="1">
      <alignment horizontal="center" vertical="center"/>
    </xf>
    <xf numFmtId="3" fontId="18" fillId="0" borderId="3" xfId="0" applyNumberFormat="1" applyFont="1" applyBorder="1" applyAlignment="1">
      <alignment horizontal="center" vertical="center"/>
    </xf>
    <xf numFmtId="165" fontId="18" fillId="0" borderId="2" xfId="0" applyNumberFormat="1" applyFont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center" vertical="center"/>
    </xf>
    <xf numFmtId="3" fontId="18" fillId="8" borderId="5" xfId="0" applyNumberFormat="1" applyFont="1" applyFill="1" applyBorder="1" applyAlignment="1">
      <alignment horizontal="center" vertical="center"/>
    </xf>
    <xf numFmtId="3" fontId="18" fillId="8" borderId="6" xfId="0" applyNumberFormat="1" applyFont="1" applyFill="1" applyBorder="1" applyAlignment="1">
      <alignment horizontal="center" vertical="center"/>
    </xf>
    <xf numFmtId="165" fontId="18" fillId="0" borderId="6" xfId="0" applyNumberFormat="1" applyFont="1" applyBorder="1" applyAlignment="1">
      <alignment horizontal="center" vertical="center"/>
    </xf>
    <xf numFmtId="165" fontId="18" fillId="0" borderId="8" xfId="0" applyNumberFormat="1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8" fillId="2" borderId="22" xfId="0" applyFont="1" applyFill="1" applyBorder="1" applyAlignment="1">
      <alignment horizontal="left" vertical="center" wrapText="1"/>
    </xf>
    <xf numFmtId="3" fontId="18" fillId="0" borderId="21" xfId="0" applyNumberFormat="1" applyFont="1" applyBorder="1" applyAlignment="1">
      <alignment horizontal="center" vertical="center"/>
    </xf>
    <xf numFmtId="3" fontId="18" fillId="0" borderId="23" xfId="0" applyNumberFormat="1" applyFont="1" applyBorder="1" applyAlignment="1">
      <alignment horizontal="center" vertical="center"/>
    </xf>
    <xf numFmtId="3" fontId="18" fillId="0" borderId="24" xfId="0" applyNumberFormat="1" applyFont="1" applyBorder="1" applyAlignment="1">
      <alignment horizontal="center" vertical="center"/>
    </xf>
    <xf numFmtId="3" fontId="18" fillId="0" borderId="22" xfId="0" applyNumberFormat="1" applyFont="1" applyBorder="1" applyAlignment="1">
      <alignment horizontal="center" vertical="center"/>
    </xf>
    <xf numFmtId="3" fontId="18" fillId="0" borderId="25" xfId="0" applyNumberFormat="1" applyFont="1" applyFill="1" applyBorder="1" applyAlignment="1">
      <alignment horizontal="center" vertical="center"/>
    </xf>
    <xf numFmtId="3" fontId="18" fillId="0" borderId="35" xfId="0" applyNumberFormat="1" applyFont="1" applyFill="1" applyBorder="1" applyAlignment="1">
      <alignment horizontal="center" vertical="center"/>
    </xf>
    <xf numFmtId="3" fontId="18" fillId="0" borderId="25" xfId="0" applyNumberFormat="1" applyFont="1" applyBorder="1" applyAlignment="1">
      <alignment horizontal="center" vertical="center"/>
    </xf>
    <xf numFmtId="3" fontId="18" fillId="8" borderId="21" xfId="0" applyNumberFormat="1" applyFont="1" applyFill="1" applyBorder="1" applyAlignment="1">
      <alignment horizontal="center" vertical="center"/>
    </xf>
    <xf numFmtId="3" fontId="18" fillId="8" borderId="23" xfId="0" applyNumberFormat="1" applyFont="1" applyFill="1" applyBorder="1" applyAlignment="1">
      <alignment horizontal="center" vertical="center"/>
    </xf>
    <xf numFmtId="165" fontId="18" fillId="0" borderId="23" xfId="0" applyNumberFormat="1" applyFont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1" fillId="6" borderId="1" xfId="5" applyFont="1" applyFill="1" applyBorder="1" applyAlignment="1">
      <alignment horizontal="center" vertical="center" textRotation="90" wrapText="1"/>
    </xf>
    <xf numFmtId="0" fontId="10" fillId="6" borderId="1" xfId="5" applyFont="1" applyFill="1" applyBorder="1" applyAlignment="1">
      <alignment horizontal="center" vertical="center" textRotation="90" wrapText="1"/>
    </xf>
    <xf numFmtId="0" fontId="8" fillId="4" borderId="6" xfId="0" applyFont="1" applyFill="1" applyBorder="1" applyAlignment="1">
      <alignment horizontal="center" vertical="center" textRotation="90" wrapText="1"/>
    </xf>
    <xf numFmtId="0" fontId="8" fillId="4" borderId="16" xfId="0" applyFont="1" applyFill="1" applyBorder="1" applyAlignment="1">
      <alignment horizontal="center" vertical="center" textRotation="90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10" fillId="6" borderId="6" xfId="5" applyFont="1" applyFill="1" applyBorder="1" applyAlignment="1">
      <alignment horizontal="center" vertical="center" textRotation="90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13" borderId="36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5" xfId="5" applyFont="1" applyFill="1" applyBorder="1" applyAlignment="1">
      <alignment horizontal="center" vertical="center" wrapText="1"/>
    </xf>
    <xf numFmtId="0" fontId="8" fillId="3" borderId="17" xfId="5" applyFont="1" applyFill="1" applyBorder="1" applyAlignment="1">
      <alignment horizontal="center" vertical="center" wrapText="1"/>
    </xf>
    <xf numFmtId="0" fontId="8" fillId="3" borderId="6" xfId="5" applyFont="1" applyFill="1" applyBorder="1" applyAlignment="1">
      <alignment horizontal="center" vertical="center" wrapText="1"/>
    </xf>
    <xf numFmtId="0" fontId="8" fillId="3" borderId="16" xfId="5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5" borderId="1" xfId="5" applyFont="1" applyFill="1" applyBorder="1" applyAlignment="1">
      <alignment horizontal="center" vertical="center" textRotation="90" wrapText="1"/>
    </xf>
    <xf numFmtId="0" fontId="8" fillId="5" borderId="20" xfId="5" applyFont="1" applyFill="1" applyBorder="1" applyAlignment="1">
      <alignment horizontal="center" vertical="center" textRotation="90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6" borderId="8" xfId="5" applyFont="1" applyFill="1" applyBorder="1" applyAlignment="1">
      <alignment horizontal="center" vertical="center" textRotation="90" wrapText="1"/>
    </xf>
    <xf numFmtId="165" fontId="18" fillId="0" borderId="4" xfId="0" applyNumberFormat="1" applyFont="1" applyBorder="1" applyAlignment="1">
      <alignment horizontal="center" vertical="center"/>
    </xf>
    <xf numFmtId="165" fontId="17" fillId="7" borderId="12" xfId="0" applyNumberFormat="1" applyFont="1" applyFill="1" applyBorder="1" applyAlignment="1">
      <alignment horizontal="center" vertical="center" wrapText="1"/>
    </xf>
  </cellXfs>
  <cellStyles count="21">
    <cellStyle name="Обычный" xfId="0" builtinId="0"/>
    <cellStyle name="Обычный 10 12" xfId="2" xr:uid="{00000000-0005-0000-0000-000001000000}"/>
    <cellStyle name="Обычный 11" xfId="1" xr:uid="{00000000-0005-0000-0000-000002000000}"/>
    <cellStyle name="Обычный 11 10" xfId="8" xr:uid="{00000000-0005-0000-0000-000003000000}"/>
    <cellStyle name="Обычный 11 2 2" xfId="7" xr:uid="{00000000-0005-0000-0000-000004000000}"/>
    <cellStyle name="Обычный 17" xfId="9" xr:uid="{00000000-0005-0000-0000-000005000000}"/>
    <cellStyle name="Обычный 2" xfId="3" xr:uid="{00000000-0005-0000-0000-000006000000}"/>
    <cellStyle name="Обычный 2 2 13 2" xfId="10" xr:uid="{00000000-0005-0000-0000-000007000000}"/>
    <cellStyle name="Обычный 2 2 13 2 2 2 2" xfId="5" xr:uid="{00000000-0005-0000-0000-000008000000}"/>
    <cellStyle name="Обычный 3" xfId="11" xr:uid="{00000000-0005-0000-0000-000009000000}"/>
    <cellStyle name="Обычный 3 2" xfId="4" xr:uid="{00000000-0005-0000-0000-00000A000000}"/>
    <cellStyle name="Обычный 3 5" xfId="6" xr:uid="{00000000-0005-0000-0000-00000B000000}"/>
    <cellStyle name="Обычный 5" xfId="14" xr:uid="{00000000-0005-0000-0000-00000C000000}"/>
    <cellStyle name="Обычный 6" xfId="17" xr:uid="{00000000-0005-0000-0000-00000D000000}"/>
    <cellStyle name="Финансовый 10" xfId="15" xr:uid="{00000000-0005-0000-0000-00000E000000}"/>
    <cellStyle name="Финансовый 11" xfId="16" xr:uid="{00000000-0005-0000-0000-00000F000000}"/>
    <cellStyle name="Финансовый 2 2" xfId="12" xr:uid="{00000000-0005-0000-0000-000010000000}"/>
    <cellStyle name="Финансовый 6" xfId="19" xr:uid="{00000000-0005-0000-0000-000011000000}"/>
    <cellStyle name="Финансовый 7" xfId="13" xr:uid="{00000000-0005-0000-0000-000012000000}"/>
    <cellStyle name="Финансовый 8" xfId="20" xr:uid="{00000000-0005-0000-0000-000013000000}"/>
    <cellStyle name="Финансовый 9" xfId="18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17"/>
  <sheetViews>
    <sheetView tabSelected="1" view="pageBreakPreview" zoomScale="25" zoomScaleNormal="25" zoomScaleSheetLayoutView="25" workbookViewId="0">
      <selection activeCell="AL13" sqref="AL13"/>
    </sheetView>
  </sheetViews>
  <sheetFormatPr defaultColWidth="8.796875" defaultRowHeight="18.75" x14ac:dyDescent="0.3"/>
  <cols>
    <col min="1" max="1" width="8" customWidth="1"/>
    <col min="2" max="2" width="30.19921875" customWidth="1"/>
    <col min="3" max="11" width="17" customWidth="1"/>
    <col min="12" max="12" width="14.59765625" bestFit="1" customWidth="1"/>
    <col min="13" max="13" width="10.796875" customWidth="1"/>
    <col min="14" max="14" width="14.8984375" bestFit="1" customWidth="1"/>
    <col min="15" max="15" width="10.796875" customWidth="1"/>
    <col min="16" max="16" width="14.59765625" bestFit="1" customWidth="1"/>
    <col min="17" max="19" width="10.796875" customWidth="1"/>
    <col min="20" max="21" width="14.8984375" bestFit="1" customWidth="1"/>
    <col min="22" max="23" width="14.59765625" bestFit="1" customWidth="1"/>
    <col min="24" max="27" width="10.796875" customWidth="1"/>
    <col min="28" max="28" width="14.8984375" bestFit="1" customWidth="1"/>
    <col min="29" max="29" width="10.796875" customWidth="1"/>
    <col min="30" max="30" width="18.59765625" customWidth="1"/>
    <col min="31" max="31" width="15.796875" bestFit="1" customWidth="1"/>
    <col min="32" max="32" width="20.3984375" bestFit="1" customWidth="1"/>
    <col min="33" max="33" width="14.8984375" bestFit="1" customWidth="1"/>
    <col min="34" max="34" width="18.5" bestFit="1" customWidth="1"/>
    <col min="35" max="36" width="16.09765625" customWidth="1"/>
    <col min="37" max="54" width="11.5" customWidth="1"/>
    <col min="55" max="55" width="18.09765625" bestFit="1" customWidth="1"/>
    <col min="56" max="56" width="14.8984375" bestFit="1" customWidth="1"/>
    <col min="57" max="57" width="15.796875" bestFit="1" customWidth="1"/>
    <col min="58" max="58" width="14" customWidth="1"/>
  </cols>
  <sheetData>
    <row r="1" spans="1:57" ht="68.25" customHeight="1" x14ac:dyDescent="0.3">
      <c r="A1" s="117" t="s">
        <v>33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</row>
    <row r="2" spans="1:57" ht="63" customHeight="1" thickBot="1" x14ac:dyDescent="0.35">
      <c r="A2" s="118" t="s">
        <v>59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</row>
    <row r="3" spans="1:57" ht="132" customHeight="1" x14ac:dyDescent="0.3">
      <c r="A3" s="97" t="s">
        <v>0</v>
      </c>
      <c r="B3" s="100" t="s">
        <v>4</v>
      </c>
      <c r="C3" s="131" t="s">
        <v>61</v>
      </c>
      <c r="D3" s="132"/>
      <c r="E3" s="135" t="s">
        <v>62</v>
      </c>
      <c r="F3" s="136"/>
      <c r="G3" s="103" t="s">
        <v>30</v>
      </c>
      <c r="H3" s="104"/>
      <c r="I3" s="111" t="s">
        <v>45</v>
      </c>
      <c r="J3" s="112"/>
      <c r="K3" s="113"/>
      <c r="L3" s="108" t="s">
        <v>60</v>
      </c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10"/>
      <c r="AD3" s="126" t="s">
        <v>6</v>
      </c>
      <c r="AE3" s="139" t="s">
        <v>8</v>
      </c>
      <c r="AF3" s="140"/>
      <c r="AG3" s="95" t="s">
        <v>32</v>
      </c>
      <c r="AH3" s="96"/>
      <c r="AI3" s="87" t="s">
        <v>46</v>
      </c>
      <c r="AJ3" s="88"/>
      <c r="AK3" s="119" t="s">
        <v>5</v>
      </c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1"/>
      <c r="BC3" s="80" t="s">
        <v>27</v>
      </c>
      <c r="BD3" s="81"/>
      <c r="BE3" s="82"/>
    </row>
    <row r="4" spans="1:57" ht="159" customHeight="1" x14ac:dyDescent="0.3">
      <c r="A4" s="98"/>
      <c r="B4" s="101"/>
      <c r="C4" s="133"/>
      <c r="D4" s="134"/>
      <c r="E4" s="137"/>
      <c r="F4" s="138"/>
      <c r="G4" s="105"/>
      <c r="H4" s="106"/>
      <c r="I4" s="114"/>
      <c r="J4" s="115"/>
      <c r="K4" s="116"/>
      <c r="L4" s="142" t="s">
        <v>16</v>
      </c>
      <c r="M4" s="84"/>
      <c r="N4" s="83" t="s">
        <v>17</v>
      </c>
      <c r="O4" s="84"/>
      <c r="P4" s="84" t="s">
        <v>18</v>
      </c>
      <c r="Q4" s="84"/>
      <c r="R4" s="83" t="s">
        <v>19</v>
      </c>
      <c r="S4" s="84"/>
      <c r="T4" s="84" t="s">
        <v>20</v>
      </c>
      <c r="U4" s="84"/>
      <c r="V4" s="84" t="s">
        <v>21</v>
      </c>
      <c r="W4" s="84"/>
      <c r="X4" s="84" t="s">
        <v>22</v>
      </c>
      <c r="Y4" s="84"/>
      <c r="Z4" s="84" t="s">
        <v>23</v>
      </c>
      <c r="AA4" s="84"/>
      <c r="AB4" s="84" t="s">
        <v>24</v>
      </c>
      <c r="AC4" s="107"/>
      <c r="AD4" s="127"/>
      <c r="AE4" s="129" t="s">
        <v>7</v>
      </c>
      <c r="AF4" s="85" t="s">
        <v>11</v>
      </c>
      <c r="AG4" s="122" t="s">
        <v>9</v>
      </c>
      <c r="AH4" s="124" t="s">
        <v>47</v>
      </c>
      <c r="AI4" s="89"/>
      <c r="AJ4" s="90"/>
      <c r="AK4" s="92" t="s">
        <v>48</v>
      </c>
      <c r="AL4" s="91"/>
      <c r="AM4" s="91" t="s">
        <v>49</v>
      </c>
      <c r="AN4" s="91"/>
      <c r="AO4" s="91" t="s">
        <v>50</v>
      </c>
      <c r="AP4" s="91"/>
      <c r="AQ4" s="91" t="s">
        <v>51</v>
      </c>
      <c r="AR4" s="91"/>
      <c r="AS4" s="91" t="s">
        <v>52</v>
      </c>
      <c r="AT4" s="91"/>
      <c r="AU4" s="91" t="s">
        <v>53</v>
      </c>
      <c r="AV4" s="91"/>
      <c r="AW4" s="91" t="s">
        <v>54</v>
      </c>
      <c r="AX4" s="91"/>
      <c r="AY4" s="91" t="s">
        <v>55</v>
      </c>
      <c r="AZ4" s="91"/>
      <c r="BA4" s="91" t="s">
        <v>12</v>
      </c>
      <c r="BB4" s="141"/>
      <c r="BC4" s="77" t="s">
        <v>10</v>
      </c>
      <c r="BD4" s="78"/>
      <c r="BE4" s="79"/>
    </row>
    <row r="5" spans="1:57" s="1" customFormat="1" ht="173.25" customHeight="1" thickBot="1" x14ac:dyDescent="0.45">
      <c r="A5" s="99"/>
      <c r="B5" s="102"/>
      <c r="C5" s="5" t="s">
        <v>2</v>
      </c>
      <c r="D5" s="6" t="s">
        <v>3</v>
      </c>
      <c r="E5" s="7" t="s">
        <v>2</v>
      </c>
      <c r="F5" s="8" t="s">
        <v>1</v>
      </c>
      <c r="G5" s="9" t="s">
        <v>28</v>
      </c>
      <c r="H5" s="10" t="s">
        <v>29</v>
      </c>
      <c r="I5" s="11" t="s">
        <v>31</v>
      </c>
      <c r="J5" s="12" t="s">
        <v>35</v>
      </c>
      <c r="K5" s="13" t="s">
        <v>36</v>
      </c>
      <c r="L5" s="2" t="s">
        <v>25</v>
      </c>
      <c r="M5" s="3" t="s">
        <v>26</v>
      </c>
      <c r="N5" s="3" t="s">
        <v>25</v>
      </c>
      <c r="O5" s="3" t="s">
        <v>26</v>
      </c>
      <c r="P5" s="3" t="s">
        <v>25</v>
      </c>
      <c r="Q5" s="3" t="s">
        <v>26</v>
      </c>
      <c r="R5" s="3" t="s">
        <v>25</v>
      </c>
      <c r="S5" s="3" t="s">
        <v>26</v>
      </c>
      <c r="T5" s="3" t="s">
        <v>25</v>
      </c>
      <c r="U5" s="3" t="s">
        <v>26</v>
      </c>
      <c r="V5" s="3" t="s">
        <v>25</v>
      </c>
      <c r="W5" s="3" t="s">
        <v>26</v>
      </c>
      <c r="X5" s="3" t="s">
        <v>25</v>
      </c>
      <c r="Y5" s="3" t="s">
        <v>26</v>
      </c>
      <c r="Z5" s="3" t="s">
        <v>25</v>
      </c>
      <c r="AA5" s="3" t="s">
        <v>26</v>
      </c>
      <c r="AB5" s="3" t="s">
        <v>25</v>
      </c>
      <c r="AC5" s="4" t="s">
        <v>26</v>
      </c>
      <c r="AD5" s="128"/>
      <c r="AE5" s="130"/>
      <c r="AF5" s="86"/>
      <c r="AG5" s="123"/>
      <c r="AH5" s="125"/>
      <c r="AI5" s="14" t="s">
        <v>2</v>
      </c>
      <c r="AJ5" s="15" t="s">
        <v>1</v>
      </c>
      <c r="AK5" s="16" t="s">
        <v>2</v>
      </c>
      <c r="AL5" s="17" t="s">
        <v>1</v>
      </c>
      <c r="AM5" s="17" t="s">
        <v>2</v>
      </c>
      <c r="AN5" s="17" t="s">
        <v>1</v>
      </c>
      <c r="AO5" s="17" t="s">
        <v>2</v>
      </c>
      <c r="AP5" s="17" t="s">
        <v>1</v>
      </c>
      <c r="AQ5" s="17" t="s">
        <v>2</v>
      </c>
      <c r="AR5" s="17" t="s">
        <v>1</v>
      </c>
      <c r="AS5" s="17" t="s">
        <v>2</v>
      </c>
      <c r="AT5" s="17" t="s">
        <v>1</v>
      </c>
      <c r="AU5" s="17" t="s">
        <v>2</v>
      </c>
      <c r="AV5" s="17" t="s">
        <v>1</v>
      </c>
      <c r="AW5" s="17" t="s">
        <v>2</v>
      </c>
      <c r="AX5" s="17" t="s">
        <v>1</v>
      </c>
      <c r="AY5" s="17" t="s">
        <v>2</v>
      </c>
      <c r="AZ5" s="17" t="s">
        <v>1</v>
      </c>
      <c r="BA5" s="17" t="s">
        <v>2</v>
      </c>
      <c r="BB5" s="18" t="s">
        <v>1</v>
      </c>
      <c r="BC5" s="19" t="s">
        <v>56</v>
      </c>
      <c r="BD5" s="20" t="s">
        <v>57</v>
      </c>
      <c r="BE5" s="21" t="s">
        <v>58</v>
      </c>
    </row>
    <row r="6" spans="1:57" s="22" customFormat="1" ht="204" customHeight="1" thickBot="1" x14ac:dyDescent="0.6">
      <c r="A6" s="93" t="s">
        <v>13</v>
      </c>
      <c r="B6" s="94"/>
      <c r="C6" s="23">
        <f t="shared" ref="C6:K6" si="0">+SUM(C7:C17)</f>
        <v>18066</v>
      </c>
      <c r="D6" s="24">
        <f t="shared" si="0"/>
        <v>4464.8822000000009</v>
      </c>
      <c r="E6" s="25">
        <f t="shared" si="0"/>
        <v>17475</v>
      </c>
      <c r="F6" s="26">
        <f t="shared" si="0"/>
        <v>4321.1660463436674</v>
      </c>
      <c r="G6" s="27">
        <f t="shared" si="0"/>
        <v>6523.0238463436672</v>
      </c>
      <c r="H6" s="28">
        <f t="shared" si="0"/>
        <v>530.05999999999995</v>
      </c>
      <c r="I6" s="29">
        <f t="shared" si="0"/>
        <v>399</v>
      </c>
      <c r="J6" s="30">
        <f t="shared" si="0"/>
        <v>17398</v>
      </c>
      <c r="K6" s="31">
        <f t="shared" si="0"/>
        <v>3870.1660463436683</v>
      </c>
      <c r="L6" s="32">
        <f t="shared" ref="L6:AI6" si="1">+SUM(L7:L17)</f>
        <v>1922.2</v>
      </c>
      <c r="M6" s="30">
        <f t="shared" si="1"/>
        <v>467.87023495145615</v>
      </c>
      <c r="N6" s="30">
        <f t="shared" si="1"/>
        <v>1109.6928400057955</v>
      </c>
      <c r="O6" s="30">
        <f t="shared" si="1"/>
        <v>340.3347999999998</v>
      </c>
      <c r="P6" s="30">
        <f t="shared" si="1"/>
        <v>1247</v>
      </c>
      <c r="Q6" s="30">
        <f t="shared" si="1"/>
        <v>300.48624555808652</v>
      </c>
      <c r="R6" s="30">
        <f t="shared" si="1"/>
        <v>131.09284000579549</v>
      </c>
      <c r="S6" s="30">
        <f t="shared" si="1"/>
        <v>43.3</v>
      </c>
      <c r="T6" s="30">
        <f t="shared" si="1"/>
        <v>4834</v>
      </c>
      <c r="U6" s="30">
        <f t="shared" si="1"/>
        <v>1176.2439846625766</v>
      </c>
      <c r="V6" s="30">
        <f t="shared" si="1"/>
        <v>5007</v>
      </c>
      <c r="W6" s="30">
        <f t="shared" si="1"/>
        <v>1307.8856811715482</v>
      </c>
      <c r="X6" s="30">
        <f t="shared" si="1"/>
        <v>408</v>
      </c>
      <c r="Y6" s="30">
        <f t="shared" si="1"/>
        <v>139.19999999999999</v>
      </c>
      <c r="Z6" s="30">
        <f t="shared" si="1"/>
        <v>270</v>
      </c>
      <c r="AA6" s="30">
        <f t="shared" si="1"/>
        <v>98.9</v>
      </c>
      <c r="AB6" s="30">
        <f t="shared" si="1"/>
        <v>1745</v>
      </c>
      <c r="AC6" s="31">
        <f t="shared" si="1"/>
        <v>582.26509999999985</v>
      </c>
      <c r="AD6" s="33">
        <f t="shared" si="1"/>
        <v>13064</v>
      </c>
      <c r="AE6" s="34">
        <f t="shared" si="1"/>
        <v>8303</v>
      </c>
      <c r="AF6" s="35">
        <f t="shared" si="1"/>
        <v>3352.2999999999993</v>
      </c>
      <c r="AG6" s="36">
        <f t="shared" si="1"/>
        <v>1220</v>
      </c>
      <c r="AH6" s="37">
        <f t="shared" si="1"/>
        <v>1515.3461536563327</v>
      </c>
      <c r="AI6" s="38">
        <f t="shared" si="1"/>
        <v>90</v>
      </c>
      <c r="AJ6" s="39">
        <f t="shared" ref="AJ6:BC6" si="2">+SUM(AJ7:AJ17)</f>
        <v>36.099999999999994</v>
      </c>
      <c r="AK6" s="40">
        <f t="shared" si="2"/>
        <v>64</v>
      </c>
      <c r="AL6" s="41">
        <f t="shared" si="2"/>
        <v>29.299999999999997</v>
      </c>
      <c r="AM6" s="40">
        <f t="shared" si="2"/>
        <v>2</v>
      </c>
      <c r="AN6" s="41">
        <f t="shared" si="2"/>
        <v>0.3</v>
      </c>
      <c r="AO6" s="40">
        <f t="shared" si="2"/>
        <v>68</v>
      </c>
      <c r="AP6" s="41">
        <f t="shared" si="2"/>
        <v>10.55</v>
      </c>
      <c r="AQ6" s="40">
        <f t="shared" si="2"/>
        <v>0</v>
      </c>
      <c r="AR6" s="41">
        <f t="shared" si="2"/>
        <v>0</v>
      </c>
      <c r="AS6" s="40">
        <f t="shared" si="2"/>
        <v>2</v>
      </c>
      <c r="AT6" s="41">
        <f t="shared" si="2"/>
        <v>30</v>
      </c>
      <c r="AU6" s="40">
        <f t="shared" si="2"/>
        <v>4</v>
      </c>
      <c r="AV6" s="41">
        <f t="shared" si="2"/>
        <v>60</v>
      </c>
      <c r="AW6" s="40">
        <f t="shared" si="2"/>
        <v>0</v>
      </c>
      <c r="AX6" s="41">
        <f t="shared" si="2"/>
        <v>0</v>
      </c>
      <c r="AY6" s="40">
        <f t="shared" si="2"/>
        <v>5</v>
      </c>
      <c r="AZ6" s="41">
        <f t="shared" si="2"/>
        <v>1</v>
      </c>
      <c r="BA6" s="40">
        <f t="shared" si="2"/>
        <v>16</v>
      </c>
      <c r="BB6" s="42">
        <f t="shared" si="2"/>
        <v>5.0999999999999996</v>
      </c>
      <c r="BC6" s="43">
        <f t="shared" si="2"/>
        <v>63559.922480269735</v>
      </c>
      <c r="BD6" s="144">
        <f>+SUM(BD7:BD17)</f>
        <v>744.87104727381052</v>
      </c>
      <c r="BE6" s="144">
        <f>+SUM(BE7:BE17)</f>
        <v>137.21933621933621</v>
      </c>
    </row>
    <row r="7" spans="1:57" s="22" customFormat="1" ht="204" customHeight="1" x14ac:dyDescent="0.55000000000000004">
      <c r="A7" s="44">
        <v>1</v>
      </c>
      <c r="B7" s="45" t="s">
        <v>37</v>
      </c>
      <c r="C7" s="46">
        <v>1414</v>
      </c>
      <c r="D7" s="47">
        <v>366.84220000000107</v>
      </c>
      <c r="E7" s="48">
        <v>1414</v>
      </c>
      <c r="F7" s="49">
        <v>366.84220000000107</v>
      </c>
      <c r="G7" s="46">
        <v>1414</v>
      </c>
      <c r="H7" s="49">
        <v>0</v>
      </c>
      <c r="I7" s="50">
        <v>0</v>
      </c>
      <c r="J7" s="51">
        <v>1414</v>
      </c>
      <c r="K7" s="52">
        <v>366.84220000000107</v>
      </c>
      <c r="L7" s="48">
        <v>303</v>
      </c>
      <c r="M7" s="53">
        <v>75.031399999999863</v>
      </c>
      <c r="N7" s="53">
        <v>270</v>
      </c>
      <c r="O7" s="53">
        <v>80.934799999999811</v>
      </c>
      <c r="P7" s="53">
        <v>5</v>
      </c>
      <c r="Q7" s="53">
        <v>1.2161999999999999</v>
      </c>
      <c r="R7" s="53">
        <v>0</v>
      </c>
      <c r="S7" s="53">
        <v>0</v>
      </c>
      <c r="T7" s="53">
        <v>338</v>
      </c>
      <c r="U7" s="53">
        <v>79.674500000000066</v>
      </c>
      <c r="V7" s="53">
        <v>338</v>
      </c>
      <c r="W7" s="53">
        <v>86.470200000000006</v>
      </c>
      <c r="X7" s="53">
        <v>0</v>
      </c>
      <c r="Y7" s="53">
        <v>0</v>
      </c>
      <c r="Z7" s="53">
        <v>0</v>
      </c>
      <c r="AA7" s="53">
        <v>0</v>
      </c>
      <c r="AB7" s="53">
        <v>160</v>
      </c>
      <c r="AC7" s="47">
        <v>43.515099999999947</v>
      </c>
      <c r="AD7" s="46">
        <v>1270</v>
      </c>
      <c r="AE7" s="53">
        <v>1329</v>
      </c>
      <c r="AF7" s="47">
        <v>377.69999999999936</v>
      </c>
      <c r="AG7" s="46">
        <v>0</v>
      </c>
      <c r="AH7" s="49">
        <v>0</v>
      </c>
      <c r="AI7" s="54">
        <v>0</v>
      </c>
      <c r="AJ7" s="55">
        <v>0</v>
      </c>
      <c r="AK7" s="48">
        <v>0</v>
      </c>
      <c r="AL7" s="56">
        <v>0</v>
      </c>
      <c r="AM7" s="48">
        <v>0</v>
      </c>
      <c r="AN7" s="56">
        <v>0</v>
      </c>
      <c r="AO7" s="48">
        <v>0</v>
      </c>
      <c r="AP7" s="56">
        <v>0</v>
      </c>
      <c r="AQ7" s="48">
        <v>0</v>
      </c>
      <c r="AR7" s="56">
        <v>0</v>
      </c>
      <c r="AS7" s="48">
        <v>0</v>
      </c>
      <c r="AT7" s="56">
        <v>0</v>
      </c>
      <c r="AU7" s="48">
        <v>0</v>
      </c>
      <c r="AV7" s="56">
        <v>0</v>
      </c>
      <c r="AW7" s="48">
        <v>0</v>
      </c>
      <c r="AX7" s="56">
        <v>0</v>
      </c>
      <c r="AY7" s="48">
        <v>0</v>
      </c>
      <c r="AZ7" s="56">
        <v>0</v>
      </c>
      <c r="BA7" s="48">
        <v>0</v>
      </c>
      <c r="BB7" s="57">
        <v>0</v>
      </c>
      <c r="BC7" s="58">
        <v>20543.163199999824</v>
      </c>
      <c r="BD7" s="143">
        <v>66.099999999999994</v>
      </c>
      <c r="BE7" s="59">
        <v>46.7</v>
      </c>
    </row>
    <row r="8" spans="1:57" s="22" customFormat="1" ht="204" customHeight="1" x14ac:dyDescent="0.55000000000000004">
      <c r="A8" s="44">
        <f>+A7+1</f>
        <v>2</v>
      </c>
      <c r="B8" s="45" t="s">
        <v>38</v>
      </c>
      <c r="C8" s="46">
        <v>1831</v>
      </c>
      <c r="D8" s="47">
        <v>475.1</v>
      </c>
      <c r="E8" s="48">
        <v>1831</v>
      </c>
      <c r="F8" s="49">
        <v>475.1</v>
      </c>
      <c r="G8" s="46">
        <v>0</v>
      </c>
      <c r="H8" s="49">
        <v>0</v>
      </c>
      <c r="I8" s="46">
        <v>0</v>
      </c>
      <c r="J8" s="60">
        <v>1831</v>
      </c>
      <c r="K8" s="52">
        <v>475.1</v>
      </c>
      <c r="L8" s="48">
        <v>0</v>
      </c>
      <c r="M8" s="53">
        <v>0</v>
      </c>
      <c r="N8" s="53">
        <v>0</v>
      </c>
      <c r="O8" s="53">
        <v>0</v>
      </c>
      <c r="P8" s="53">
        <v>415</v>
      </c>
      <c r="Q8" s="53">
        <v>105</v>
      </c>
      <c r="R8" s="53">
        <v>0</v>
      </c>
      <c r="S8" s="53">
        <v>0</v>
      </c>
      <c r="T8" s="53">
        <v>160</v>
      </c>
      <c r="U8" s="53">
        <v>25</v>
      </c>
      <c r="V8" s="53">
        <v>760</v>
      </c>
      <c r="W8" s="53">
        <v>224</v>
      </c>
      <c r="X8" s="53">
        <v>200</v>
      </c>
      <c r="Y8" s="53">
        <v>37</v>
      </c>
      <c r="Z8" s="53">
        <v>0</v>
      </c>
      <c r="AA8" s="53">
        <v>0</v>
      </c>
      <c r="AB8" s="53">
        <v>296</v>
      </c>
      <c r="AC8" s="47">
        <v>84.1</v>
      </c>
      <c r="AD8" s="46">
        <v>1692</v>
      </c>
      <c r="AE8" s="53">
        <v>1345</v>
      </c>
      <c r="AF8" s="47">
        <v>50.9</v>
      </c>
      <c r="AG8" s="46">
        <v>46</v>
      </c>
      <c r="AH8" s="49">
        <v>28.8</v>
      </c>
      <c r="AI8" s="61">
        <v>0</v>
      </c>
      <c r="AJ8" s="62">
        <v>0</v>
      </c>
      <c r="AK8" s="48">
        <v>0</v>
      </c>
      <c r="AL8" s="56">
        <v>0</v>
      </c>
      <c r="AM8" s="48">
        <v>0</v>
      </c>
      <c r="AN8" s="56">
        <v>0</v>
      </c>
      <c r="AO8" s="48">
        <v>0</v>
      </c>
      <c r="AP8" s="56">
        <v>0</v>
      </c>
      <c r="AQ8" s="48">
        <v>0</v>
      </c>
      <c r="AR8" s="56">
        <v>0</v>
      </c>
      <c r="AS8" s="48">
        <v>0</v>
      </c>
      <c r="AT8" s="56">
        <v>0</v>
      </c>
      <c r="AU8" s="48">
        <v>0</v>
      </c>
      <c r="AV8" s="56">
        <v>0</v>
      </c>
      <c r="AW8" s="48">
        <v>0</v>
      </c>
      <c r="AX8" s="56">
        <v>0</v>
      </c>
      <c r="AY8" s="48">
        <v>0</v>
      </c>
      <c r="AZ8" s="56">
        <v>0</v>
      </c>
      <c r="BA8" s="48">
        <v>0</v>
      </c>
      <c r="BB8" s="57">
        <v>0</v>
      </c>
      <c r="BC8" s="46">
        <v>9500</v>
      </c>
      <c r="BD8" s="56">
        <v>9.5</v>
      </c>
      <c r="BE8" s="63">
        <v>5.2</v>
      </c>
    </row>
    <row r="9" spans="1:57" s="22" customFormat="1" ht="204" customHeight="1" x14ac:dyDescent="0.55000000000000004">
      <c r="A9" s="44">
        <f t="shared" ref="A9:A17" si="3">+A8+1</f>
        <v>3</v>
      </c>
      <c r="B9" s="45" t="s">
        <v>39</v>
      </c>
      <c r="C9" s="46">
        <v>1957</v>
      </c>
      <c r="D9" s="47">
        <v>347</v>
      </c>
      <c r="E9" s="48">
        <v>1781</v>
      </c>
      <c r="F9" s="49">
        <v>315.89384634366701</v>
      </c>
      <c r="G9" s="46">
        <v>315.89384634366735</v>
      </c>
      <c r="H9" s="49">
        <v>0</v>
      </c>
      <c r="I9" s="46">
        <v>0</v>
      </c>
      <c r="J9" s="60">
        <v>1781</v>
      </c>
      <c r="K9" s="52">
        <v>315.89384634366735</v>
      </c>
      <c r="L9" s="48">
        <v>475</v>
      </c>
      <c r="M9" s="53">
        <v>85.038834951456309</v>
      </c>
      <c r="N9" s="53">
        <v>131.09284000579549</v>
      </c>
      <c r="O9" s="53">
        <v>23.4</v>
      </c>
      <c r="P9" s="53">
        <v>410</v>
      </c>
      <c r="Q9" s="53">
        <v>71.820045558086562</v>
      </c>
      <c r="R9" s="53">
        <v>131.09284000579549</v>
      </c>
      <c r="S9" s="53">
        <v>23.3</v>
      </c>
      <c r="T9" s="53">
        <v>240</v>
      </c>
      <c r="U9" s="53">
        <v>42.519484662576382</v>
      </c>
      <c r="V9" s="53">
        <v>394</v>
      </c>
      <c r="W9" s="53">
        <v>69.815481171548115</v>
      </c>
      <c r="X9" s="53">
        <v>0</v>
      </c>
      <c r="Y9" s="53">
        <v>0</v>
      </c>
      <c r="Z9" s="53">
        <v>0</v>
      </c>
      <c r="AA9" s="53">
        <v>0</v>
      </c>
      <c r="AB9" s="53">
        <v>0</v>
      </c>
      <c r="AC9" s="47">
        <v>0</v>
      </c>
      <c r="AD9" s="46">
        <v>989</v>
      </c>
      <c r="AE9" s="53">
        <v>706</v>
      </c>
      <c r="AF9" s="47">
        <v>290.8</v>
      </c>
      <c r="AG9" s="46">
        <v>176</v>
      </c>
      <c r="AH9" s="49">
        <v>31.106153656332651</v>
      </c>
      <c r="AI9" s="61">
        <v>0</v>
      </c>
      <c r="AJ9" s="62">
        <v>0</v>
      </c>
      <c r="AK9" s="48">
        <v>0</v>
      </c>
      <c r="AL9" s="56">
        <v>0</v>
      </c>
      <c r="AM9" s="48">
        <v>0</v>
      </c>
      <c r="AN9" s="56">
        <v>0</v>
      </c>
      <c r="AO9" s="48">
        <v>0</v>
      </c>
      <c r="AP9" s="56">
        <v>0</v>
      </c>
      <c r="AQ9" s="48">
        <v>0</v>
      </c>
      <c r="AR9" s="56">
        <v>0</v>
      </c>
      <c r="AS9" s="48">
        <v>0</v>
      </c>
      <c r="AT9" s="56">
        <v>0</v>
      </c>
      <c r="AU9" s="48">
        <v>0</v>
      </c>
      <c r="AV9" s="56">
        <v>0</v>
      </c>
      <c r="AW9" s="48">
        <v>0</v>
      </c>
      <c r="AX9" s="56">
        <v>0</v>
      </c>
      <c r="AY9" s="48">
        <v>0</v>
      </c>
      <c r="AZ9" s="56">
        <v>0</v>
      </c>
      <c r="BA9" s="48">
        <v>0</v>
      </c>
      <c r="BB9" s="57">
        <v>0</v>
      </c>
      <c r="BC9" s="46">
        <v>3135.2592802699096</v>
      </c>
      <c r="BD9" s="53">
        <v>462.91104727381054</v>
      </c>
      <c r="BE9" s="63">
        <v>3</v>
      </c>
    </row>
    <row r="10" spans="1:57" s="22" customFormat="1" ht="204" customHeight="1" x14ac:dyDescent="0.55000000000000004">
      <c r="A10" s="44">
        <f t="shared" si="3"/>
        <v>4</v>
      </c>
      <c r="B10" s="45" t="s">
        <v>40</v>
      </c>
      <c r="C10" s="46">
        <v>1538</v>
      </c>
      <c r="D10" s="47">
        <v>344.15</v>
      </c>
      <c r="E10" s="48">
        <v>1538</v>
      </c>
      <c r="F10" s="49">
        <v>344.15</v>
      </c>
      <c r="G10" s="46">
        <v>1528</v>
      </c>
      <c r="H10" s="49">
        <v>2</v>
      </c>
      <c r="I10" s="46">
        <v>2</v>
      </c>
      <c r="J10" s="60">
        <v>1528</v>
      </c>
      <c r="K10" s="52">
        <v>223.13</v>
      </c>
      <c r="L10" s="48">
        <v>19.2</v>
      </c>
      <c r="M10" s="53">
        <v>8.25</v>
      </c>
      <c r="N10" s="53">
        <v>8.6</v>
      </c>
      <c r="O10" s="53">
        <v>2</v>
      </c>
      <c r="P10" s="53">
        <v>17</v>
      </c>
      <c r="Q10" s="53">
        <v>3.4</v>
      </c>
      <c r="R10" s="53">
        <v>0</v>
      </c>
      <c r="S10" s="53">
        <v>20</v>
      </c>
      <c r="T10" s="53">
        <v>520</v>
      </c>
      <c r="U10" s="53">
        <v>104.08</v>
      </c>
      <c r="V10" s="53">
        <v>182</v>
      </c>
      <c r="W10" s="53">
        <v>44.05</v>
      </c>
      <c r="X10" s="53">
        <v>3</v>
      </c>
      <c r="Y10" s="53">
        <v>2.8</v>
      </c>
      <c r="Z10" s="53">
        <v>0</v>
      </c>
      <c r="AA10" s="53">
        <v>0</v>
      </c>
      <c r="AB10" s="53">
        <v>54</v>
      </c>
      <c r="AC10" s="47">
        <v>42</v>
      </c>
      <c r="AD10" s="46">
        <v>981</v>
      </c>
      <c r="AE10" s="53">
        <v>858</v>
      </c>
      <c r="AF10" s="47">
        <v>425.8</v>
      </c>
      <c r="AG10" s="46">
        <v>0</v>
      </c>
      <c r="AH10" s="49">
        <v>0</v>
      </c>
      <c r="AI10" s="61">
        <v>8</v>
      </c>
      <c r="AJ10" s="62">
        <v>2.4</v>
      </c>
      <c r="AK10" s="48">
        <v>0</v>
      </c>
      <c r="AL10" s="56">
        <v>0</v>
      </c>
      <c r="AM10" s="48">
        <v>0</v>
      </c>
      <c r="AN10" s="56">
        <v>0</v>
      </c>
      <c r="AO10" s="48">
        <v>0</v>
      </c>
      <c r="AP10" s="56">
        <v>0</v>
      </c>
      <c r="AQ10" s="48">
        <v>0</v>
      </c>
      <c r="AR10" s="56">
        <v>0</v>
      </c>
      <c r="AS10" s="48">
        <v>0</v>
      </c>
      <c r="AT10" s="56">
        <v>0</v>
      </c>
      <c r="AU10" s="48">
        <v>0</v>
      </c>
      <c r="AV10" s="56">
        <v>0</v>
      </c>
      <c r="AW10" s="48">
        <v>0</v>
      </c>
      <c r="AX10" s="56">
        <v>0</v>
      </c>
      <c r="AY10" s="48">
        <v>0</v>
      </c>
      <c r="AZ10" s="56">
        <v>0</v>
      </c>
      <c r="BA10" s="48">
        <v>8</v>
      </c>
      <c r="BB10" s="57">
        <v>2.4</v>
      </c>
      <c r="BC10" s="46">
        <v>1053</v>
      </c>
      <c r="BD10" s="56">
        <v>1.8</v>
      </c>
      <c r="BE10" s="63">
        <v>9.5</v>
      </c>
    </row>
    <row r="11" spans="1:57" s="22" customFormat="1" ht="204" customHeight="1" x14ac:dyDescent="0.55000000000000004">
      <c r="A11" s="44">
        <f t="shared" si="3"/>
        <v>5</v>
      </c>
      <c r="B11" s="45" t="s">
        <v>41</v>
      </c>
      <c r="C11" s="46">
        <v>1566</v>
      </c>
      <c r="D11" s="47">
        <v>492</v>
      </c>
      <c r="E11" s="48">
        <v>1531</v>
      </c>
      <c r="F11" s="49">
        <v>475.4</v>
      </c>
      <c r="G11" s="46">
        <v>475.4</v>
      </c>
      <c r="H11" s="49">
        <v>16.600000000000001</v>
      </c>
      <c r="I11" s="46">
        <v>16.600000000000001</v>
      </c>
      <c r="J11" s="60">
        <v>1531</v>
      </c>
      <c r="K11" s="52">
        <v>475.4</v>
      </c>
      <c r="L11" s="48">
        <v>77</v>
      </c>
      <c r="M11" s="53">
        <v>24.1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681</v>
      </c>
      <c r="U11" s="53">
        <v>156.4</v>
      </c>
      <c r="V11" s="53">
        <v>258</v>
      </c>
      <c r="W11" s="53">
        <v>99.4</v>
      </c>
      <c r="X11" s="53">
        <v>0</v>
      </c>
      <c r="Y11" s="53">
        <v>0</v>
      </c>
      <c r="Z11" s="53">
        <v>270</v>
      </c>
      <c r="AA11" s="53">
        <v>98.9</v>
      </c>
      <c r="AB11" s="53">
        <v>245</v>
      </c>
      <c r="AC11" s="47">
        <v>96.6</v>
      </c>
      <c r="AD11" s="46">
        <v>1258</v>
      </c>
      <c r="AE11" s="53">
        <v>752</v>
      </c>
      <c r="AF11" s="47">
        <v>263.39999999999998</v>
      </c>
      <c r="AG11" s="46">
        <v>0</v>
      </c>
      <c r="AH11" s="49">
        <v>0</v>
      </c>
      <c r="AI11" s="61">
        <v>35</v>
      </c>
      <c r="AJ11" s="62">
        <v>16.599999999999998</v>
      </c>
      <c r="AK11" s="48">
        <v>28</v>
      </c>
      <c r="AL11" s="56">
        <v>14.2</v>
      </c>
      <c r="AM11" s="48">
        <v>0</v>
      </c>
      <c r="AN11" s="56">
        <v>0</v>
      </c>
      <c r="AO11" s="48">
        <v>0</v>
      </c>
      <c r="AP11" s="56">
        <v>0</v>
      </c>
      <c r="AQ11" s="48">
        <v>0</v>
      </c>
      <c r="AR11" s="56">
        <v>0</v>
      </c>
      <c r="AS11" s="48">
        <v>0</v>
      </c>
      <c r="AT11" s="56">
        <v>0</v>
      </c>
      <c r="AU11" s="48">
        <v>0</v>
      </c>
      <c r="AV11" s="56">
        <v>0</v>
      </c>
      <c r="AW11" s="48">
        <v>0</v>
      </c>
      <c r="AX11" s="56">
        <v>0</v>
      </c>
      <c r="AY11" s="48">
        <v>0</v>
      </c>
      <c r="AZ11" s="56">
        <v>0</v>
      </c>
      <c r="BA11" s="48">
        <v>7</v>
      </c>
      <c r="BB11" s="57">
        <v>2.4</v>
      </c>
      <c r="BC11" s="46">
        <v>10033.5</v>
      </c>
      <c r="BD11" s="56">
        <v>11.1</v>
      </c>
      <c r="BE11" s="63">
        <v>7.2</v>
      </c>
    </row>
    <row r="12" spans="1:57" s="22" customFormat="1" ht="204" customHeight="1" x14ac:dyDescent="0.55000000000000004">
      <c r="A12" s="44">
        <f t="shared" si="3"/>
        <v>6</v>
      </c>
      <c r="B12" s="45" t="s">
        <v>42</v>
      </c>
      <c r="C12" s="46">
        <v>1741</v>
      </c>
      <c r="D12" s="47">
        <v>344</v>
      </c>
      <c r="E12" s="48">
        <v>1604</v>
      </c>
      <c r="F12" s="49">
        <v>313.39999999999998</v>
      </c>
      <c r="G12" s="46">
        <v>313.39999999999998</v>
      </c>
      <c r="H12" s="49">
        <v>0</v>
      </c>
      <c r="I12" s="46">
        <v>313.39999999999998</v>
      </c>
      <c r="J12" s="60">
        <v>1604</v>
      </c>
      <c r="K12" s="52">
        <v>0</v>
      </c>
      <c r="L12" s="48">
        <v>108</v>
      </c>
      <c r="M12" s="53">
        <v>20.100000000000001</v>
      </c>
      <c r="N12" s="53">
        <v>45</v>
      </c>
      <c r="O12" s="53">
        <v>9</v>
      </c>
      <c r="P12" s="53">
        <v>36</v>
      </c>
      <c r="Q12" s="53">
        <v>6.5</v>
      </c>
      <c r="R12" s="53">
        <v>0</v>
      </c>
      <c r="S12" s="53">
        <v>0</v>
      </c>
      <c r="T12" s="53">
        <v>0</v>
      </c>
      <c r="U12" s="53">
        <v>0</v>
      </c>
      <c r="V12" s="53">
        <v>1379</v>
      </c>
      <c r="W12" s="53">
        <v>269.60000000000002</v>
      </c>
      <c r="X12" s="53">
        <v>0</v>
      </c>
      <c r="Y12" s="53">
        <v>0</v>
      </c>
      <c r="Z12" s="53">
        <v>0</v>
      </c>
      <c r="AA12" s="53">
        <v>0</v>
      </c>
      <c r="AB12" s="53">
        <v>36</v>
      </c>
      <c r="AC12" s="47">
        <v>8</v>
      </c>
      <c r="AD12" s="46">
        <v>1500</v>
      </c>
      <c r="AE12" s="53">
        <v>0</v>
      </c>
      <c r="AF12" s="47">
        <v>0</v>
      </c>
      <c r="AG12" s="46">
        <v>0</v>
      </c>
      <c r="AH12" s="49">
        <v>0</v>
      </c>
      <c r="AI12" s="61">
        <v>0</v>
      </c>
      <c r="AJ12" s="62">
        <v>0</v>
      </c>
      <c r="AK12" s="48">
        <v>0</v>
      </c>
      <c r="AL12" s="56">
        <v>0</v>
      </c>
      <c r="AM12" s="48">
        <v>0</v>
      </c>
      <c r="AN12" s="56">
        <v>0</v>
      </c>
      <c r="AO12" s="48">
        <v>0</v>
      </c>
      <c r="AP12" s="56">
        <v>0</v>
      </c>
      <c r="AQ12" s="48">
        <v>0</v>
      </c>
      <c r="AR12" s="56">
        <v>0</v>
      </c>
      <c r="AS12" s="48">
        <v>0</v>
      </c>
      <c r="AT12" s="56">
        <v>0</v>
      </c>
      <c r="AU12" s="48">
        <v>0</v>
      </c>
      <c r="AV12" s="56">
        <v>0</v>
      </c>
      <c r="AW12" s="48">
        <v>0</v>
      </c>
      <c r="AX12" s="56">
        <v>0</v>
      </c>
      <c r="AY12" s="48">
        <v>0</v>
      </c>
      <c r="AZ12" s="56">
        <v>0</v>
      </c>
      <c r="BA12" s="48">
        <v>0</v>
      </c>
      <c r="BB12" s="57">
        <v>0</v>
      </c>
      <c r="BC12" s="46">
        <v>6416</v>
      </c>
      <c r="BD12" s="53">
        <v>160</v>
      </c>
      <c r="BE12" s="63">
        <v>10</v>
      </c>
    </row>
    <row r="13" spans="1:57" s="22" customFormat="1" ht="204" customHeight="1" x14ac:dyDescent="0.55000000000000004">
      <c r="A13" s="44">
        <f t="shared" si="3"/>
        <v>7</v>
      </c>
      <c r="B13" s="45" t="s">
        <v>43</v>
      </c>
      <c r="C13" s="46">
        <v>1776</v>
      </c>
      <c r="D13" s="47">
        <v>335.58000000000004</v>
      </c>
      <c r="E13" s="48">
        <v>1776</v>
      </c>
      <c r="F13" s="49">
        <v>335.58000000000004</v>
      </c>
      <c r="G13" s="46">
        <v>319.13000000000005</v>
      </c>
      <c r="H13" s="49">
        <v>16.45</v>
      </c>
      <c r="I13" s="46">
        <v>67</v>
      </c>
      <c r="J13" s="60">
        <v>1709</v>
      </c>
      <c r="K13" s="52">
        <v>319</v>
      </c>
      <c r="L13" s="48">
        <f>453</f>
        <v>453</v>
      </c>
      <c r="M13" s="53">
        <v>151.25</v>
      </c>
      <c r="N13" s="53">
        <v>31</v>
      </c>
      <c r="O13" s="53">
        <v>6.6000000000000005</v>
      </c>
      <c r="P13" s="53">
        <v>64</v>
      </c>
      <c r="Q13" s="53">
        <v>40.949999999999996</v>
      </c>
      <c r="R13" s="53">
        <v>0</v>
      </c>
      <c r="S13" s="53">
        <v>0</v>
      </c>
      <c r="T13" s="53">
        <f>693-67</f>
        <v>626</v>
      </c>
      <c r="U13" s="53">
        <v>167.17000000000002</v>
      </c>
      <c r="V13" s="53">
        <v>241</v>
      </c>
      <c r="W13" s="53">
        <v>109.15000000000002</v>
      </c>
      <c r="X13" s="53">
        <v>22</v>
      </c>
      <c r="Y13" s="53">
        <v>4.4000000000000004</v>
      </c>
      <c r="Z13" s="53">
        <v>0</v>
      </c>
      <c r="AA13" s="53">
        <v>0</v>
      </c>
      <c r="AB13" s="53">
        <v>272</v>
      </c>
      <c r="AC13" s="47">
        <v>109.24999999999999</v>
      </c>
      <c r="AD13" s="46">
        <v>1265</v>
      </c>
      <c r="AE13" s="53">
        <v>911</v>
      </c>
      <c r="AF13" s="47">
        <v>837.7</v>
      </c>
      <c r="AG13" s="46">
        <v>14</v>
      </c>
      <c r="AH13" s="49">
        <v>2.5</v>
      </c>
      <c r="AI13" s="61">
        <v>14</v>
      </c>
      <c r="AJ13" s="62">
        <v>2.6999999999999997</v>
      </c>
      <c r="AK13" s="48">
        <v>9</v>
      </c>
      <c r="AL13" s="56">
        <v>1.9000000000000001</v>
      </c>
      <c r="AM13" s="48">
        <v>2</v>
      </c>
      <c r="AN13" s="56">
        <v>0.3</v>
      </c>
      <c r="AO13" s="48">
        <v>68</v>
      </c>
      <c r="AP13" s="56">
        <v>10.55</v>
      </c>
      <c r="AQ13" s="48">
        <v>0</v>
      </c>
      <c r="AR13" s="56">
        <v>0</v>
      </c>
      <c r="AS13" s="48">
        <v>2</v>
      </c>
      <c r="AT13" s="56">
        <v>30</v>
      </c>
      <c r="AU13" s="48">
        <v>4</v>
      </c>
      <c r="AV13" s="56">
        <v>60</v>
      </c>
      <c r="AW13" s="48">
        <v>0</v>
      </c>
      <c r="AX13" s="56">
        <v>0</v>
      </c>
      <c r="AY13" s="48">
        <v>0</v>
      </c>
      <c r="AZ13" s="56">
        <v>0</v>
      </c>
      <c r="BA13" s="48">
        <v>0</v>
      </c>
      <c r="BB13" s="57">
        <v>0</v>
      </c>
      <c r="BC13" s="46">
        <v>1755</v>
      </c>
      <c r="BD13" s="56">
        <v>5.6</v>
      </c>
      <c r="BE13" s="63">
        <v>16.899999999999999</v>
      </c>
    </row>
    <row r="14" spans="1:57" s="22" customFormat="1" ht="204" customHeight="1" x14ac:dyDescent="0.55000000000000004">
      <c r="A14" s="44">
        <f t="shared" si="3"/>
        <v>8</v>
      </c>
      <c r="B14" s="45" t="s">
        <v>34</v>
      </c>
      <c r="C14" s="46">
        <v>2008</v>
      </c>
      <c r="D14" s="47">
        <v>321.2</v>
      </c>
      <c r="E14" s="48">
        <v>2008</v>
      </c>
      <c r="F14" s="49">
        <v>321.2</v>
      </c>
      <c r="G14" s="46">
        <v>321.2</v>
      </c>
      <c r="H14" s="49">
        <v>0</v>
      </c>
      <c r="I14" s="46">
        <v>0</v>
      </c>
      <c r="J14" s="60">
        <v>2008</v>
      </c>
      <c r="K14" s="52">
        <v>321.2</v>
      </c>
      <c r="L14" s="48">
        <v>104</v>
      </c>
      <c r="M14" s="53">
        <v>16.600000000000001</v>
      </c>
      <c r="N14" s="53">
        <v>87</v>
      </c>
      <c r="O14" s="53">
        <v>13.9</v>
      </c>
      <c r="P14" s="53">
        <v>117</v>
      </c>
      <c r="Q14" s="53">
        <v>18.7</v>
      </c>
      <c r="R14" s="53">
        <v>0</v>
      </c>
      <c r="S14" s="53">
        <v>0</v>
      </c>
      <c r="T14" s="53">
        <v>920</v>
      </c>
      <c r="U14" s="53">
        <v>147.19999999999999</v>
      </c>
      <c r="V14" s="53">
        <v>481</v>
      </c>
      <c r="W14" s="53">
        <v>76.900000000000006</v>
      </c>
      <c r="X14" s="53">
        <v>0</v>
      </c>
      <c r="Y14" s="53">
        <v>0</v>
      </c>
      <c r="Z14" s="53">
        <v>0</v>
      </c>
      <c r="AA14" s="53">
        <v>0</v>
      </c>
      <c r="AB14" s="53">
        <v>299</v>
      </c>
      <c r="AC14" s="47">
        <v>47.8</v>
      </c>
      <c r="AD14" s="46">
        <v>1508</v>
      </c>
      <c r="AE14" s="53">
        <v>1361</v>
      </c>
      <c r="AF14" s="47">
        <v>340</v>
      </c>
      <c r="AG14" s="46">
        <v>631</v>
      </c>
      <c r="AH14" s="49">
        <v>119.8</v>
      </c>
      <c r="AI14" s="61">
        <v>0</v>
      </c>
      <c r="AJ14" s="62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0</v>
      </c>
      <c r="BB14" s="64">
        <v>0</v>
      </c>
      <c r="BC14" s="46">
        <v>8025</v>
      </c>
      <c r="BD14" s="56">
        <v>15.06</v>
      </c>
      <c r="BE14" s="63">
        <v>7.5</v>
      </c>
    </row>
    <row r="15" spans="1:57" s="22" customFormat="1" ht="204" customHeight="1" x14ac:dyDescent="0.55000000000000004">
      <c r="A15" s="44">
        <f t="shared" si="3"/>
        <v>9</v>
      </c>
      <c r="B15" s="45" t="s">
        <v>44</v>
      </c>
      <c r="C15" s="46">
        <v>1467</v>
      </c>
      <c r="D15" s="47">
        <v>365</v>
      </c>
      <c r="E15" s="48">
        <v>1257</v>
      </c>
      <c r="F15" s="49">
        <v>314</v>
      </c>
      <c r="G15" s="46">
        <v>1257</v>
      </c>
      <c r="H15" s="49">
        <v>0</v>
      </c>
      <c r="I15" s="46">
        <v>0</v>
      </c>
      <c r="J15" s="60">
        <v>1257</v>
      </c>
      <c r="K15" s="52">
        <v>314</v>
      </c>
      <c r="L15" s="48">
        <v>322</v>
      </c>
      <c r="M15" s="53">
        <v>58</v>
      </c>
      <c r="N15" s="53">
        <v>122</v>
      </c>
      <c r="O15" s="53">
        <v>23</v>
      </c>
      <c r="P15" s="53">
        <v>103</v>
      </c>
      <c r="Q15" s="53">
        <v>15</v>
      </c>
      <c r="R15" s="53">
        <v>0</v>
      </c>
      <c r="S15" s="53">
        <v>0</v>
      </c>
      <c r="T15" s="53">
        <v>362</v>
      </c>
      <c r="U15" s="53">
        <v>79</v>
      </c>
      <c r="V15" s="53">
        <v>227</v>
      </c>
      <c r="W15" s="53">
        <v>70</v>
      </c>
      <c r="X15" s="53">
        <v>121</v>
      </c>
      <c r="Y15" s="53">
        <v>69</v>
      </c>
      <c r="Z15" s="53">
        <v>0</v>
      </c>
      <c r="AA15" s="53">
        <v>0</v>
      </c>
      <c r="AB15" s="53">
        <v>0</v>
      </c>
      <c r="AC15" s="47">
        <v>0</v>
      </c>
      <c r="AD15" s="46">
        <v>982</v>
      </c>
      <c r="AE15" s="53">
        <v>827</v>
      </c>
      <c r="AF15" s="63">
        <v>537.5</v>
      </c>
      <c r="AG15" s="46">
        <v>81</v>
      </c>
      <c r="AH15" s="49">
        <v>1257</v>
      </c>
      <c r="AI15" s="61">
        <v>0</v>
      </c>
      <c r="AJ15" s="62">
        <v>0</v>
      </c>
      <c r="AK15" s="48">
        <v>0</v>
      </c>
      <c r="AL15" s="56">
        <v>0</v>
      </c>
      <c r="AM15" s="48">
        <v>0</v>
      </c>
      <c r="AN15" s="56">
        <v>0</v>
      </c>
      <c r="AO15" s="48">
        <v>0</v>
      </c>
      <c r="AP15" s="56">
        <v>0</v>
      </c>
      <c r="AQ15" s="48">
        <v>0</v>
      </c>
      <c r="AR15" s="56">
        <v>0</v>
      </c>
      <c r="AS15" s="48">
        <v>0</v>
      </c>
      <c r="AT15" s="56">
        <v>0</v>
      </c>
      <c r="AU15" s="48">
        <v>0</v>
      </c>
      <c r="AV15" s="56">
        <v>0</v>
      </c>
      <c r="AW15" s="48">
        <v>0</v>
      </c>
      <c r="AX15" s="56">
        <v>0</v>
      </c>
      <c r="AY15" s="48">
        <v>0</v>
      </c>
      <c r="AZ15" s="56">
        <v>0</v>
      </c>
      <c r="BA15" s="48">
        <v>0</v>
      </c>
      <c r="BB15" s="57">
        <v>0</v>
      </c>
      <c r="BC15" s="46">
        <v>1713</v>
      </c>
      <c r="BD15" s="56">
        <v>5.6</v>
      </c>
      <c r="BE15" s="63">
        <v>26</v>
      </c>
    </row>
    <row r="16" spans="1:57" s="22" customFormat="1" ht="204" customHeight="1" x14ac:dyDescent="0.55000000000000004">
      <c r="A16" s="44">
        <f t="shared" si="3"/>
        <v>10</v>
      </c>
      <c r="B16" s="45" t="s">
        <v>14</v>
      </c>
      <c r="C16" s="46">
        <v>1531</v>
      </c>
      <c r="D16" s="47">
        <v>495.01</v>
      </c>
      <c r="E16" s="48">
        <v>1498</v>
      </c>
      <c r="F16" s="49">
        <v>480.6</v>
      </c>
      <c r="G16" s="46">
        <v>0</v>
      </c>
      <c r="H16" s="49">
        <v>495.01</v>
      </c>
      <c r="I16" s="46">
        <v>0</v>
      </c>
      <c r="J16" s="60">
        <v>1498</v>
      </c>
      <c r="K16" s="52">
        <v>480.6</v>
      </c>
      <c r="L16" s="48">
        <v>21</v>
      </c>
      <c r="M16" s="53">
        <v>5.5</v>
      </c>
      <c r="N16" s="53">
        <v>65</v>
      </c>
      <c r="O16" s="53">
        <v>14.5</v>
      </c>
      <c r="P16" s="53">
        <v>60</v>
      </c>
      <c r="Q16" s="53">
        <v>26.9</v>
      </c>
      <c r="R16" s="53">
        <v>0</v>
      </c>
      <c r="S16" s="53">
        <v>0</v>
      </c>
      <c r="T16" s="53">
        <v>567</v>
      </c>
      <c r="U16" s="53">
        <v>177.2</v>
      </c>
      <c r="V16" s="53">
        <v>627</v>
      </c>
      <c r="W16" s="53">
        <v>192.49999999999997</v>
      </c>
      <c r="X16" s="53">
        <v>0</v>
      </c>
      <c r="Y16" s="53">
        <v>0</v>
      </c>
      <c r="Z16" s="53">
        <v>0</v>
      </c>
      <c r="AA16" s="53">
        <v>0</v>
      </c>
      <c r="AB16" s="53">
        <v>158</v>
      </c>
      <c r="AC16" s="47">
        <v>64</v>
      </c>
      <c r="AD16" s="46">
        <v>854</v>
      </c>
      <c r="AE16" s="53">
        <v>29</v>
      </c>
      <c r="AF16" s="63">
        <v>18.5</v>
      </c>
      <c r="AG16" s="46">
        <v>272</v>
      </c>
      <c r="AH16" s="49">
        <v>76.14</v>
      </c>
      <c r="AI16" s="61">
        <v>33</v>
      </c>
      <c r="AJ16" s="62">
        <v>14.4</v>
      </c>
      <c r="AK16" s="48">
        <v>27</v>
      </c>
      <c r="AL16" s="56">
        <v>13.2</v>
      </c>
      <c r="AM16" s="48">
        <v>0</v>
      </c>
      <c r="AN16" s="56">
        <v>0</v>
      </c>
      <c r="AO16" s="48">
        <v>0</v>
      </c>
      <c r="AP16" s="56">
        <v>0</v>
      </c>
      <c r="AQ16" s="48">
        <v>0</v>
      </c>
      <c r="AR16" s="56">
        <v>0</v>
      </c>
      <c r="AS16" s="48">
        <v>0</v>
      </c>
      <c r="AT16" s="56">
        <v>0</v>
      </c>
      <c r="AU16" s="48">
        <v>0</v>
      </c>
      <c r="AV16" s="56">
        <v>0</v>
      </c>
      <c r="AW16" s="48">
        <v>0</v>
      </c>
      <c r="AX16" s="56">
        <v>0</v>
      </c>
      <c r="AY16" s="48">
        <v>5</v>
      </c>
      <c r="AZ16" s="56">
        <v>1</v>
      </c>
      <c r="BA16" s="48">
        <v>1</v>
      </c>
      <c r="BB16" s="57">
        <v>0.3</v>
      </c>
      <c r="BC16" s="46">
        <v>1386</v>
      </c>
      <c r="BD16" s="56">
        <v>7.2</v>
      </c>
      <c r="BE16" s="63">
        <v>5.2193362193362196</v>
      </c>
    </row>
    <row r="17" spans="1:57" s="22" customFormat="1" ht="204" customHeight="1" thickBot="1" x14ac:dyDescent="0.6">
      <c r="A17" s="65">
        <f t="shared" si="3"/>
        <v>11</v>
      </c>
      <c r="B17" s="66" t="s">
        <v>15</v>
      </c>
      <c r="C17" s="67">
        <v>1237</v>
      </c>
      <c r="D17" s="68">
        <v>579</v>
      </c>
      <c r="E17" s="69">
        <v>1237</v>
      </c>
      <c r="F17" s="70">
        <v>579</v>
      </c>
      <c r="G17" s="67">
        <v>579</v>
      </c>
      <c r="H17" s="70">
        <v>0</v>
      </c>
      <c r="I17" s="67">
        <v>0</v>
      </c>
      <c r="J17" s="71">
        <v>1237</v>
      </c>
      <c r="K17" s="72">
        <v>579</v>
      </c>
      <c r="L17" s="69">
        <v>40</v>
      </c>
      <c r="M17" s="73">
        <v>24</v>
      </c>
      <c r="N17" s="73">
        <v>350</v>
      </c>
      <c r="O17" s="73">
        <v>167</v>
      </c>
      <c r="P17" s="73">
        <v>20</v>
      </c>
      <c r="Q17" s="73">
        <v>11</v>
      </c>
      <c r="R17" s="73"/>
      <c r="S17" s="73"/>
      <c r="T17" s="73">
        <v>420</v>
      </c>
      <c r="U17" s="73">
        <v>198</v>
      </c>
      <c r="V17" s="73">
        <v>120</v>
      </c>
      <c r="W17" s="73">
        <v>66</v>
      </c>
      <c r="X17" s="73">
        <v>62</v>
      </c>
      <c r="Y17" s="73">
        <v>26</v>
      </c>
      <c r="Z17" s="73"/>
      <c r="AA17" s="73"/>
      <c r="AB17" s="73">
        <v>225</v>
      </c>
      <c r="AC17" s="68">
        <v>87</v>
      </c>
      <c r="AD17" s="67">
        <v>765</v>
      </c>
      <c r="AE17" s="73">
        <v>185</v>
      </c>
      <c r="AF17" s="76">
        <v>210</v>
      </c>
      <c r="AG17" s="67">
        <v>0</v>
      </c>
      <c r="AH17" s="70">
        <v>0</v>
      </c>
      <c r="AI17" s="74">
        <v>0</v>
      </c>
      <c r="AJ17" s="75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0</v>
      </c>
      <c r="AS17" s="48">
        <v>0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</v>
      </c>
      <c r="BB17" s="48">
        <v>0</v>
      </c>
      <c r="BC17" s="48">
        <v>0</v>
      </c>
      <c r="BD17" s="48">
        <v>0</v>
      </c>
      <c r="BE17" s="48">
        <v>0</v>
      </c>
    </row>
  </sheetData>
  <mergeCells count="39">
    <mergeCell ref="A1:BE1"/>
    <mergeCell ref="A2:BE2"/>
    <mergeCell ref="AK3:BB3"/>
    <mergeCell ref="AG4:AG5"/>
    <mergeCell ref="AH4:AH5"/>
    <mergeCell ref="AD3:AD5"/>
    <mergeCell ref="AE4:AE5"/>
    <mergeCell ref="C3:D4"/>
    <mergeCell ref="E3:F4"/>
    <mergeCell ref="AE3:AF3"/>
    <mergeCell ref="AM4:AN4"/>
    <mergeCell ref="BA4:BB4"/>
    <mergeCell ref="AO4:AP4"/>
    <mergeCell ref="AQ4:AR4"/>
    <mergeCell ref="L4:M4"/>
    <mergeCell ref="N4:O4"/>
    <mergeCell ref="A6:B6"/>
    <mergeCell ref="AG3:AH3"/>
    <mergeCell ref="A3:A5"/>
    <mergeCell ref="B3:B5"/>
    <mergeCell ref="G3:H4"/>
    <mergeCell ref="P4:Q4"/>
    <mergeCell ref="Z4:AA4"/>
    <mergeCell ref="AB4:AC4"/>
    <mergeCell ref="L3:AC3"/>
    <mergeCell ref="I3:K4"/>
    <mergeCell ref="BC4:BE4"/>
    <mergeCell ref="BC3:BE3"/>
    <mergeCell ref="R4:S4"/>
    <mergeCell ref="T4:U4"/>
    <mergeCell ref="V4:W4"/>
    <mergeCell ref="X4:Y4"/>
    <mergeCell ref="AF4:AF5"/>
    <mergeCell ref="AI3:AJ4"/>
    <mergeCell ref="AS4:AT4"/>
    <mergeCell ref="AU4:AV4"/>
    <mergeCell ref="AW4:AX4"/>
    <mergeCell ref="AY4:AZ4"/>
    <mergeCell ref="AK4:AL4"/>
  </mergeCells>
  <printOptions horizontalCentered="1"/>
  <pageMargins left="0.11811023622047245" right="0.11811023622047245" top="0.55118110236220474" bottom="0.35433070866141736" header="0.31496062992125984" footer="0.31496062992125984"/>
  <pageSetup paperSize="8" scale="20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2024</dc:creator>
  <cp:lastModifiedBy>ORGTech</cp:lastModifiedBy>
  <cp:lastPrinted>2026-08-04T07:52:58Z</cp:lastPrinted>
  <dcterms:created xsi:type="dcterms:W3CDTF">2024-10-02T05:34:59Z</dcterms:created>
  <dcterms:modified xsi:type="dcterms:W3CDTF">2026-09-11T12:32:23Z</dcterms:modified>
</cp:coreProperties>
</file>