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6551F4F2-0C25-45A3-A46E-C16DD41EE5C0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-amaliy ish" sheetId="1" r:id="rId1"/>
    <sheet name="2-amaliy ish" sheetId="3" r:id="rId2"/>
    <sheet name="3-amaliy ish" sheetId="4" r:id="rId3"/>
    <sheet name="4-amaliy ish" sheetId="5" r:id="rId4"/>
    <sheet name="5-amaliy ish" sheetId="7" r:id="rId5"/>
    <sheet name="6-amaliy ish" sheetId="8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4" i="4" l="1"/>
  <c r="D5" i="4"/>
  <c r="D6" i="4"/>
  <c r="D7" i="4"/>
  <c r="D8" i="4"/>
  <c r="G3" i="7" l="1"/>
  <c r="G4" i="7"/>
  <c r="G5" i="7"/>
  <c r="G6" i="7"/>
  <c r="G7" i="7"/>
  <c r="G2" i="7"/>
  <c r="C16" i="7"/>
  <c r="D16" i="7"/>
  <c r="B16" i="7"/>
  <c r="C15" i="7"/>
  <c r="D15" i="7"/>
  <c r="B15" i="7"/>
  <c r="C14" i="7"/>
  <c r="D14" i="7"/>
  <c r="B14" i="7"/>
  <c r="C13" i="7"/>
  <c r="D13" i="7"/>
  <c r="B13" i="7"/>
  <c r="C12" i="7"/>
  <c r="D12" i="7"/>
  <c r="B12" i="7"/>
  <c r="C11" i="7"/>
  <c r="D11" i="7"/>
  <c r="B11" i="7"/>
  <c r="C10" i="7"/>
  <c r="D10" i="7"/>
  <c r="B10" i="7"/>
  <c r="C9" i="5"/>
  <c r="D9" i="5"/>
  <c r="E9" i="5"/>
  <c r="F9" i="5"/>
  <c r="B9" i="5"/>
  <c r="C8" i="5"/>
  <c r="D8" i="5"/>
  <c r="E8" i="5"/>
  <c r="F8" i="5"/>
  <c r="B8" i="5"/>
  <c r="C7" i="5"/>
  <c r="D7" i="5"/>
  <c r="E7" i="5"/>
  <c r="F7" i="5"/>
  <c r="B7" i="5"/>
  <c r="C6" i="5"/>
  <c r="D6" i="5"/>
  <c r="E6" i="5"/>
  <c r="F6" i="5"/>
  <c r="B6" i="5"/>
  <c r="D3" i="4"/>
  <c r="D15" i="5" l="1"/>
  <c r="C15" i="5"/>
  <c r="B15" i="5"/>
  <c r="C17" i="4" l="1"/>
  <c r="B17" i="4"/>
  <c r="C16" i="4"/>
  <c r="B16" i="4"/>
  <c r="C15" i="4"/>
  <c r="B15" i="4"/>
  <c r="C14" i="4"/>
  <c r="B14" i="4"/>
  <c r="C13" i="4"/>
  <c r="H7" i="4" s="1"/>
  <c r="B13" i="4"/>
  <c r="C11" i="4"/>
  <c r="B11" i="4"/>
  <c r="F7" i="4" l="1"/>
  <c r="G7" i="4"/>
  <c r="G4" i="3"/>
  <c r="F4" i="3"/>
  <c r="E4" i="3"/>
</calcChain>
</file>

<file path=xl/sharedStrings.xml><?xml version="1.0" encoding="utf-8"?>
<sst xmlns="http://schemas.openxmlformats.org/spreadsheetml/2006/main" count="175" uniqueCount="129">
  <si>
    <t>Ism</t>
  </si>
  <si>
    <t>Familiya</t>
  </si>
  <si>
    <t>Kasb</t>
  </si>
  <si>
    <t>Oylik</t>
  </si>
  <si>
    <t>Ish hajmi</t>
  </si>
  <si>
    <t>Daromad</t>
  </si>
  <si>
    <t>Tohirjon</t>
  </si>
  <si>
    <t>Iminov</t>
  </si>
  <si>
    <t>Frontend dasturchi</t>
  </si>
  <si>
    <t>Mirabbos</t>
  </si>
  <si>
    <t>Miryusupov</t>
  </si>
  <si>
    <t>Backend dasturchi</t>
  </si>
  <si>
    <t>Muhammadrizo</t>
  </si>
  <si>
    <t>Musulmonqulov</t>
  </si>
  <si>
    <t>QA Tester</t>
  </si>
  <si>
    <t>Abdulboriy</t>
  </si>
  <si>
    <t>Adhamjonov</t>
  </si>
  <si>
    <t>Mobil dasturchi</t>
  </si>
  <si>
    <t>Zakariyo</t>
  </si>
  <si>
    <t>Project Manager</t>
  </si>
  <si>
    <t>IT kompaniya ish haqi jadvali</t>
  </si>
  <si>
    <t>Viloyat</t>
  </si>
  <si>
    <t>Aholisi</t>
  </si>
  <si>
    <t>Andijon</t>
  </si>
  <si>
    <t>Buxoro</t>
  </si>
  <si>
    <t>Farg‘ona</t>
  </si>
  <si>
    <t>Jizzax</t>
  </si>
  <si>
    <t>Xorazm</t>
  </si>
  <si>
    <t>Namangan</t>
  </si>
  <si>
    <t>Navoiy</t>
  </si>
  <si>
    <t>Qashqadaryo</t>
  </si>
  <si>
    <t>Samarqand</t>
  </si>
  <si>
    <t>Sirdaryo</t>
  </si>
  <si>
    <t>Surxondaryo</t>
  </si>
  <si>
    <t>Toshkent</t>
  </si>
  <si>
    <t>Abdurasulov</t>
  </si>
  <si>
    <t>Matematika</t>
  </si>
  <si>
    <t>Ingliz tili</t>
  </si>
  <si>
    <t>O'quvchi</t>
  </si>
  <si>
    <t>Ali</t>
  </si>
  <si>
    <t>Vali</t>
  </si>
  <si>
    <t>Hasan</t>
  </si>
  <si>
    <t>Husan</t>
  </si>
  <si>
    <t>Dilshod</t>
  </si>
  <si>
    <t>Aziza</t>
  </si>
  <si>
    <t>Baho qo'yilgan o'quvchilar soni</t>
  </si>
  <si>
    <t>Baho qo'yilmagan o'quvchilar soni</t>
  </si>
  <si>
    <t>Barcha o'quvchilar soni</t>
  </si>
  <si>
    <t>Eng yaxshi baho</t>
  </si>
  <si>
    <t>Eng yomon baho</t>
  </si>
  <si>
    <t>Statistika</t>
  </si>
  <si>
    <t>O'rtacha baho</t>
  </si>
  <si>
    <t>O'quvchilar jurnali</t>
  </si>
  <si>
    <t>Xarajat turi</t>
  </si>
  <si>
    <t>Transport</t>
  </si>
  <si>
    <t>O'quvchining o'rtacha bahosi</t>
  </si>
  <si>
    <t>Yuqoridagi jadvalni pastdan o'zingiz tuzing</t>
  </si>
  <si>
    <t>Yuqoridagi jadvalga asoslanib mos formulalar bilan quyidagi jadvalni to'ldiring</t>
  </si>
  <si>
    <t>1-yanvar</t>
  </si>
  <si>
    <t>2-yanvar</t>
  </si>
  <si>
    <t>3-yanvar</t>
  </si>
  <si>
    <t>4-yanvar</t>
  </si>
  <si>
    <t>5-yanvar</t>
  </si>
  <si>
    <t>Nonushta</t>
  </si>
  <si>
    <t>Tushlik</t>
  </si>
  <si>
    <t>Jami summa</t>
  </si>
  <si>
    <t>Jami baho</t>
  </si>
  <si>
    <t>Eng ko'p harajat</t>
  </si>
  <si>
    <t>Eng kam harajat</t>
  </si>
  <si>
    <t>O'rtacha harajat</t>
  </si>
  <si>
    <t xml:space="preserve">5 kunlik </t>
  </si>
  <si>
    <t>Harajat qilingan kunlar soni</t>
  </si>
  <si>
    <t>Harajat qilinmagan kunlar soni</t>
  </si>
  <si>
    <t>O‘quvchi</t>
  </si>
  <si>
    <t>Ingliz</t>
  </si>
  <si>
    <t>Informatika</t>
  </si>
  <si>
    <t>Jarima (ball)</t>
  </si>
  <si>
    <t>Baho qo‘yilganlar soni</t>
  </si>
  <si>
    <t>Barcha o‘quvchilar soni</t>
  </si>
  <si>
    <t>Baho qo‘yilmaganlar soni</t>
  </si>
  <si>
    <t>O‘rtacha baho</t>
  </si>
  <si>
    <t>Jami (yakuniy)</t>
  </si>
  <si>
    <t>1-kun</t>
  </si>
  <si>
    <t>2-kun</t>
  </si>
  <si>
    <t>3-kun</t>
  </si>
  <si>
    <t>4-kun</t>
  </si>
  <si>
    <t>5-kun</t>
  </si>
  <si>
    <t>6-kun</t>
  </si>
  <si>
    <t>7-kun</t>
  </si>
  <si>
    <t>Jami</t>
  </si>
  <si>
    <t>Internet</t>
  </si>
  <si>
    <t>Ko‘ngilochar</t>
  </si>
  <si>
    <t>Jami kunlik</t>
  </si>
  <si>
    <t>Eng ko'p</t>
  </si>
  <si>
    <t>O'rtacha</t>
  </si>
  <si>
    <t>Eng kam</t>
  </si>
  <si>
    <t>Harajat qilingan kunlar</t>
  </si>
  <si>
    <t>Harajat qilinmagan kunlar</t>
  </si>
  <si>
    <t>Qiymat</t>
  </si>
  <si>
    <t>Eng katta kunlik xarajat</t>
  </si>
  <si>
    <t>Eng kichik kunlik xarajat</t>
  </si>
  <si>
    <t>O‘rtacha kunlik xarajat</t>
  </si>
  <si>
    <t>Xarajat qilingan kunlar soni</t>
  </si>
  <si>
    <t>Xarajat qilinmagan kunlar soni</t>
  </si>
  <si>
    <t>Jami oylik xarajat</t>
  </si>
  <si>
    <t>Harajatlar</t>
  </si>
  <si>
    <t>Oladigan summa</t>
  </si>
  <si>
    <t>Bonus</t>
  </si>
  <si>
    <t>СЧЁТЗ</t>
  </si>
  <si>
    <t>СЧЁТ</t>
  </si>
  <si>
    <t>СЧИТАТЬПУСТОТЫ</t>
  </si>
  <si>
    <t>СУММ</t>
  </si>
  <si>
    <t>МАКС</t>
  </si>
  <si>
    <t>СРЗНАЧ</t>
  </si>
  <si>
    <t>МИН</t>
  </si>
  <si>
    <t>Sanoq formulalari</t>
  </si>
  <si>
    <t>Hisob kitob formulalari</t>
  </si>
  <si>
    <t>Qoraqalpog'iston</t>
  </si>
  <si>
    <t>Bonus ball</t>
  </si>
  <si>
    <t>Formula</t>
  </si>
  <si>
    <t>Izoh</t>
  </si>
  <si>
    <t>Belgilangan diapazondagi raqam va matn bilan to'lgan kataklarni sanab beradi</t>
  </si>
  <si>
    <t>Belgilangan diapazondagi faqat raqam bilan to'lgan kataklarni sanab beradi</t>
  </si>
  <si>
    <t>Belgilangan diapazondagi bo'sh kataklarni sanab beradi</t>
  </si>
  <si>
    <t>Belgilangan diapazondagi sonlarni bir-biriga qo'shadi</t>
  </si>
  <si>
    <t>Belgilangan diapazondagi eng katta sonni topib beradi</t>
  </si>
  <si>
    <t>Belgilangan diapazondagi eng kichik sonni topib beradi</t>
  </si>
  <si>
    <t>Belgilangan diapazondagi sonlarni o'rta arifmetigini topadi</t>
  </si>
  <si>
    <t>ZS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</si>
</sst>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ptos Narrow"/>
    </font>
    <font>
      <sz val="11"/>
      <color rgb="FF000000"/>
      <name val="Aptos Narrow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Aptos Narrow"/>
    </font>
    <font>
      <b/>
      <sz val="11"/>
      <color rgb="FF000000"/>
      <name val="Aptos Narrow"/>
      <family val="2"/>
    </font>
    <font>
      <b/>
      <sz val="11"/>
      <color rgb="FFFF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3" fillId="0" borderId="1" xfId="0" applyFont="1" applyBorder="1"/>
    <xf numFmtId="0" fontId="0" fillId="5" borderId="1" xfId="0" applyFill="1" applyBorder="1"/>
    <xf numFmtId="0" fontId="1" fillId="6" borderId="1" xfId="0" applyFont="1" applyFill="1" applyBorder="1" applyAlignment="1">
      <alignment horizontal="center"/>
    </xf>
    <xf numFmtId="1" fontId="0" fillId="5" borderId="1" xfId="0" applyNumberFormat="1" applyFill="1" applyBorder="1"/>
    <xf numFmtId="0" fontId="3" fillId="0" borderId="0" xfId="0" applyFont="1"/>
    <xf numFmtId="0" fontId="2" fillId="0" borderId="1" xfId="0" applyFont="1" applyBorder="1"/>
    <xf numFmtId="0" fontId="2" fillId="0" borderId="1" xfId="0" applyFont="1" applyFill="1" applyBorder="1"/>
    <xf numFmtId="0" fontId="0" fillId="3" borderId="0" xfId="0" applyFill="1" applyAlignment="1"/>
    <xf numFmtId="0" fontId="7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0" fillId="0" borderId="1" xfId="0" applyFont="1" applyBorder="1"/>
    <xf numFmtId="0" fontId="1" fillId="0" borderId="5" xfId="0" applyFont="1" applyFill="1" applyBorder="1" applyAlignment="1">
      <alignment horizontal="center" vertical="center" wrapText="1"/>
    </xf>
    <xf numFmtId="0" fontId="0" fillId="3" borderId="9" xfId="0" applyFill="1" applyBorder="1" applyAlignment="1"/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right"/>
    </xf>
    <xf numFmtId="9" fontId="0" fillId="0" borderId="1" xfId="0" applyNumberFormat="1" applyBorder="1"/>
    <xf numFmtId="0" fontId="3" fillId="0" borderId="1" xfId="0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left" vertical="center" wrapText="1"/>
    </xf>
    <xf numFmtId="3" fontId="3" fillId="0" borderId="1" xfId="0" applyNumberFormat="1" applyFont="1" applyBorder="1"/>
    <xf numFmtId="3" fontId="3" fillId="0" borderId="1" xfId="0" applyNumberFormat="1" applyFont="1" applyFill="1" applyBorder="1"/>
    <xf numFmtId="0" fontId="0" fillId="8" borderId="1" xfId="0" applyFill="1" applyBorder="1"/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right" vertical="center"/>
    </xf>
    <xf numFmtId="0" fontId="3" fillId="8" borderId="1" xfId="0" applyFont="1" applyFill="1" applyBorder="1"/>
    <xf numFmtId="0" fontId="6" fillId="8" borderId="1" xfId="0" applyFont="1" applyFill="1" applyBorder="1" applyAlignment="1">
      <alignment vertical="center"/>
    </xf>
    <xf numFmtId="1" fontId="3" fillId="8" borderId="1" xfId="0" applyNumberFormat="1" applyFont="1" applyFill="1" applyBorder="1"/>
    <xf numFmtId="0" fontId="0" fillId="8" borderId="1" xfId="0" applyFont="1" applyFill="1" applyBorder="1"/>
    <xf numFmtId="0" fontId="0" fillId="8" borderId="1" xfId="0" applyFill="1" applyBorder="1" applyAlignment="1">
      <alignment horizontal="right" vertical="center" wrapText="1"/>
    </xf>
    <xf numFmtId="0" fontId="0" fillId="8" borderId="1" xfId="0" applyFill="1" applyBorder="1" applyAlignment="1">
      <alignment vertical="center" wrapText="1"/>
    </xf>
    <xf numFmtId="3" fontId="0" fillId="5" borderId="1" xfId="0" applyNumberFormat="1" applyFill="1" applyBorder="1"/>
    <xf numFmtId="0" fontId="1" fillId="0" borderId="1" xfId="0" applyFont="1" applyFill="1" applyBorder="1"/>
    <xf numFmtId="0" fontId="0" fillId="0" borderId="1" xfId="0" applyFill="1" applyBorder="1"/>
    <xf numFmtId="0" fontId="5" fillId="2" borderId="1" xfId="0" applyFont="1" applyFill="1" applyBorder="1"/>
    <xf numFmtId="0" fontId="1" fillId="0" borderId="5" xfId="0" applyFont="1" applyFill="1" applyBorder="1" applyAlignment="1">
      <alignment horizontal="right"/>
    </xf>
    <xf numFmtId="0" fontId="8" fillId="6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7" borderId="10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7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zoomScale="145" zoomScaleNormal="145" workbookViewId="0">
      <selection activeCell="A10" sqref="A10"/>
    </sheetView>
  </sheetViews>
  <sheetFormatPr defaultRowHeight="14.4"/>
  <cols>
    <col min="1" max="1" width="14.109375" bestFit="1" customWidth="1"/>
    <col min="2" max="2" width="17.6640625" bestFit="1" customWidth="1"/>
    <col min="3" max="3" width="16.6640625" bestFit="1" customWidth="1"/>
    <col min="5" max="5" width="10.109375" customWidth="1"/>
    <col min="6" max="6" width="11.109375" customWidth="1"/>
    <col min="7" max="7" width="12.5546875" customWidth="1"/>
    <col min="8" max="9" width="15.88671875" bestFit="1" customWidth="1"/>
    <col min="10" max="10" width="16.88671875" bestFit="1" customWidth="1"/>
  </cols>
  <sheetData>
    <row r="1" spans="1:10" ht="21.6" customHeight="1">
      <c r="A1" s="54" t="s">
        <v>20</v>
      </c>
      <c r="B1" s="55"/>
      <c r="C1" s="55"/>
      <c r="D1" s="55"/>
      <c r="E1" s="55"/>
      <c r="F1" s="55"/>
      <c r="G1" s="55"/>
      <c r="H1" s="55"/>
      <c r="I1" s="56"/>
    </row>
    <row r="2" spans="1:10">
      <c r="A2" s="2" t="s">
        <v>0</v>
      </c>
      <c r="B2" s="2" t="s">
        <v>1</v>
      </c>
      <c r="C2" s="2" t="s">
        <v>2</v>
      </c>
      <c r="D2" s="24" t="s">
        <v>4</v>
      </c>
      <c r="E2" s="24" t="s">
        <v>3</v>
      </c>
      <c r="F2" s="24" t="s">
        <v>5</v>
      </c>
      <c r="G2" s="24" t="s">
        <v>105</v>
      </c>
      <c r="H2" s="28" t="s">
        <v>107</v>
      </c>
      <c r="I2" s="28" t="s">
        <v>106</v>
      </c>
      <c r="J2" s="49"/>
    </row>
    <row r="3" spans="1:10">
      <c r="A3" s="3" t="s">
        <v>6</v>
      </c>
      <c r="B3" s="3" t="s">
        <v>7</v>
      </c>
      <c r="C3" s="3" t="s">
        <v>8</v>
      </c>
      <c r="D3" s="3">
        <v>1</v>
      </c>
      <c r="E3" s="3">
        <v>7000000</v>
      </c>
      <c r="F3" s="36"/>
      <c r="G3" s="3">
        <v>450000</v>
      </c>
      <c r="H3" s="29">
        <v>0.1</v>
      </c>
      <c r="I3" s="36"/>
    </row>
    <row r="4" spans="1:10">
      <c r="A4" s="3" t="s">
        <v>9</v>
      </c>
      <c r="B4" s="3" t="s">
        <v>10</v>
      </c>
      <c r="C4" s="3" t="s">
        <v>11</v>
      </c>
      <c r="D4" s="3">
        <v>1.25</v>
      </c>
      <c r="E4" s="3">
        <v>8500000</v>
      </c>
      <c r="F4" s="36"/>
      <c r="G4" s="3">
        <v>320000</v>
      </c>
      <c r="H4" s="29">
        <v>0.05</v>
      </c>
      <c r="I4" s="36"/>
    </row>
    <row r="5" spans="1:10">
      <c r="A5" s="3" t="s">
        <v>12</v>
      </c>
      <c r="B5" s="3" t="s">
        <v>13</v>
      </c>
      <c r="C5" s="3" t="s">
        <v>14</v>
      </c>
      <c r="D5" s="3">
        <v>0.5</v>
      </c>
      <c r="E5" s="3">
        <v>6000000</v>
      </c>
      <c r="F5" s="36"/>
      <c r="G5" s="3">
        <v>125000</v>
      </c>
      <c r="H5" s="29">
        <v>0.03</v>
      </c>
      <c r="I5" s="36"/>
    </row>
    <row r="6" spans="1:10">
      <c r="A6" s="3" t="s">
        <v>15</v>
      </c>
      <c r="B6" s="3" t="s">
        <v>16</v>
      </c>
      <c r="C6" s="3" t="s">
        <v>17</v>
      </c>
      <c r="D6" s="3">
        <v>0.5</v>
      </c>
      <c r="E6" s="3">
        <v>6500000</v>
      </c>
      <c r="F6" s="36"/>
      <c r="G6" s="3">
        <v>130000</v>
      </c>
      <c r="H6" s="29">
        <v>0.12</v>
      </c>
      <c r="I6" s="36"/>
    </row>
    <row r="7" spans="1:10">
      <c r="A7" s="3" t="s">
        <v>18</v>
      </c>
      <c r="B7" s="3" t="s">
        <v>35</v>
      </c>
      <c r="C7" s="3" t="s">
        <v>19</v>
      </c>
      <c r="D7" s="3">
        <v>1</v>
      </c>
      <c r="E7" s="3">
        <v>9000000</v>
      </c>
      <c r="F7" s="36"/>
      <c r="G7" s="3">
        <v>340000</v>
      </c>
      <c r="H7" s="29">
        <v>0.15</v>
      </c>
      <c r="I7" s="36"/>
    </row>
    <row r="8" spans="1:10" ht="21" customHeight="1">
      <c r="A8" s="51" t="s">
        <v>56</v>
      </c>
      <c r="B8" s="52"/>
      <c r="C8" s="52"/>
      <c r="D8" s="52"/>
      <c r="E8" s="52"/>
      <c r="F8" s="52"/>
      <c r="G8" s="52"/>
      <c r="H8" s="52"/>
      <c r="I8" s="53"/>
    </row>
    <row r="9" spans="1:10">
      <c r="A9" s="1"/>
    </row>
    <row r="10" spans="1:10">
      <c r="A10" s="1"/>
    </row>
  </sheetData>
  <mergeCells count="2">
    <mergeCell ref="A8:I8"/>
    <mergeCell ref="A1:I1"/>
  </mergeCells>
  <dataValidations count="1">
    <dataValidation type="list" allowBlank="1" showInputMessage="1" showErrorMessage="1" sqref="J3:J7" xr:uid="{00000000-0002-0000-0000-000000000000}">
      <formula1>#REF!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15"/>
  <sheetViews>
    <sheetView zoomScale="130" zoomScaleNormal="130" workbookViewId="0">
      <selection activeCell="E3" sqref="E3"/>
    </sheetView>
  </sheetViews>
  <sheetFormatPr defaultRowHeight="14.4"/>
  <cols>
    <col min="2" max="2" width="16.109375" bestFit="1" customWidth="1"/>
    <col min="3" max="3" width="9.88671875" bestFit="1" customWidth="1"/>
    <col min="5" max="5" width="10.109375" bestFit="1" customWidth="1"/>
    <col min="6" max="6" width="9.109375" bestFit="1" customWidth="1"/>
    <col min="7" max="7" width="9.6640625" bestFit="1" customWidth="1"/>
    <col min="8" max="8" width="13.88671875" customWidth="1"/>
    <col min="11" max="11" width="17.6640625" bestFit="1" customWidth="1"/>
    <col min="12" max="12" width="68" bestFit="1" customWidth="1"/>
  </cols>
  <sheetData>
    <row r="1" spans="2:12" ht="16.8" customHeight="1"/>
    <row r="2" spans="2:12" ht="18">
      <c r="B2" s="37" t="s">
        <v>21</v>
      </c>
      <c r="C2" s="38" t="s">
        <v>22</v>
      </c>
      <c r="E2" s="59" t="s">
        <v>115</v>
      </c>
      <c r="F2" s="59"/>
      <c r="G2" s="59"/>
      <c r="H2" s="59"/>
      <c r="K2" s="48" t="s">
        <v>119</v>
      </c>
      <c r="L2" s="48" t="s">
        <v>120</v>
      </c>
    </row>
    <row r="3" spans="2:12">
      <c r="B3" s="6" t="s">
        <v>23</v>
      </c>
      <c r="C3" s="34">
        <v>3300000</v>
      </c>
      <c r="E3" s="5" t="s">
        <v>108</v>
      </c>
      <c r="F3" s="5" t="s">
        <v>109</v>
      </c>
      <c r="G3" s="57" t="s">
        <v>110</v>
      </c>
      <c r="H3" s="58"/>
      <c r="K3" s="2" t="s">
        <v>108</v>
      </c>
      <c r="L3" s="3" t="s">
        <v>121</v>
      </c>
    </row>
    <row r="4" spans="2:12">
      <c r="B4" s="6" t="s">
        <v>24</v>
      </c>
      <c r="C4" s="34">
        <v>2000000</v>
      </c>
      <c r="E4" s="7">
        <f>COUNTA(B2:C16)</f>
        <v>28</v>
      </c>
      <c r="F4" s="7">
        <f>COUNT(B2:C15)</f>
        <v>13</v>
      </c>
      <c r="G4" s="61">
        <f>COUNTBLANK(B2:C15)</f>
        <v>0</v>
      </c>
      <c r="H4" s="62"/>
      <c r="K4" s="2" t="s">
        <v>109</v>
      </c>
      <c r="L4" s="3" t="s">
        <v>122</v>
      </c>
    </row>
    <row r="5" spans="2:12">
      <c r="B5" s="6" t="s">
        <v>25</v>
      </c>
      <c r="C5" s="34">
        <v>4100000</v>
      </c>
      <c r="K5" s="2" t="s">
        <v>110</v>
      </c>
      <c r="L5" s="3" t="s">
        <v>123</v>
      </c>
    </row>
    <row r="6" spans="2:12" ht="15.6">
      <c r="B6" s="6" t="s">
        <v>26</v>
      </c>
      <c r="C6" s="34">
        <v>1500000</v>
      </c>
      <c r="E6" s="60" t="s">
        <v>116</v>
      </c>
      <c r="F6" s="60"/>
      <c r="G6" s="60"/>
      <c r="H6" s="60"/>
      <c r="K6" s="46" t="s">
        <v>111</v>
      </c>
      <c r="L6" s="47" t="s">
        <v>124</v>
      </c>
    </row>
    <row r="7" spans="2:12">
      <c r="B7" s="6" t="s">
        <v>27</v>
      </c>
      <c r="C7" s="34">
        <v>1900000</v>
      </c>
      <c r="E7" s="8" t="s">
        <v>111</v>
      </c>
      <c r="F7" s="8" t="s">
        <v>112</v>
      </c>
      <c r="G7" s="8" t="s">
        <v>113</v>
      </c>
      <c r="H7" s="8" t="s">
        <v>114</v>
      </c>
      <c r="K7" s="2" t="s">
        <v>112</v>
      </c>
      <c r="L7" s="47" t="s">
        <v>125</v>
      </c>
    </row>
    <row r="8" spans="2:12" ht="14.4" customHeight="1">
      <c r="B8" s="6" t="s">
        <v>28</v>
      </c>
      <c r="C8" s="34">
        <v>3000000</v>
      </c>
      <c r="E8" s="45"/>
      <c r="F8" s="45"/>
      <c r="G8" s="9"/>
      <c r="H8" s="45"/>
      <c r="K8" s="2" t="s">
        <v>114</v>
      </c>
      <c r="L8" s="47" t="s">
        <v>126</v>
      </c>
    </row>
    <row r="9" spans="2:12">
      <c r="B9" s="6" t="s">
        <v>29</v>
      </c>
      <c r="C9" s="34">
        <v>1100000</v>
      </c>
      <c r="K9" s="2" t="s">
        <v>113</v>
      </c>
      <c r="L9" s="47" t="s">
        <v>127</v>
      </c>
    </row>
    <row r="10" spans="2:12" ht="14.4" customHeight="1">
      <c r="B10" s="6" t="s">
        <v>30</v>
      </c>
      <c r="C10" s="34">
        <v>3500000</v>
      </c>
    </row>
    <row r="11" spans="2:12">
      <c r="B11" s="6" t="s">
        <v>31</v>
      </c>
      <c r="C11" s="34">
        <v>4200000</v>
      </c>
    </row>
    <row r="12" spans="2:12">
      <c r="B12" s="6" t="s">
        <v>32</v>
      </c>
      <c r="C12" s="34">
        <v>900000</v>
      </c>
    </row>
    <row r="13" spans="2:12">
      <c r="B13" s="6" t="s">
        <v>33</v>
      </c>
      <c r="C13" s="34">
        <v>2800000</v>
      </c>
    </row>
    <row r="14" spans="2:12">
      <c r="B14" s="6" t="s">
        <v>34</v>
      </c>
      <c r="C14" s="34">
        <v>3000000</v>
      </c>
    </row>
    <row r="15" spans="2:12">
      <c r="B15" s="30" t="s">
        <v>117</v>
      </c>
      <c r="C15" s="35">
        <v>2100000</v>
      </c>
    </row>
  </sheetData>
  <mergeCells count="4">
    <mergeCell ref="G3:H3"/>
    <mergeCell ref="E2:H2"/>
    <mergeCell ref="E6:H6"/>
    <mergeCell ref="G4:H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zoomScale="130" zoomScaleNormal="130" workbookViewId="0">
      <selection activeCell="D12" sqref="D12"/>
    </sheetView>
  </sheetViews>
  <sheetFormatPr defaultRowHeight="14.4"/>
  <cols>
    <col min="1" max="1" width="36.33203125" bestFit="1" customWidth="1"/>
    <col min="2" max="2" width="13" customWidth="1"/>
    <col min="3" max="3" width="10.88671875" customWidth="1"/>
    <col min="4" max="4" width="30.6640625" bestFit="1" customWidth="1"/>
  </cols>
  <sheetData>
    <row r="1" spans="1:9" ht="24" customHeight="1">
      <c r="A1" s="63" t="s">
        <v>52</v>
      </c>
      <c r="B1" s="64"/>
      <c r="C1" s="64"/>
      <c r="D1" s="64"/>
    </row>
    <row r="2" spans="1:9" ht="20.399999999999999" customHeight="1">
      <c r="A2" s="15" t="s">
        <v>38</v>
      </c>
      <c r="B2" s="19" t="s">
        <v>36</v>
      </c>
      <c r="C2" s="19" t="s">
        <v>37</v>
      </c>
      <c r="D2" s="20" t="s">
        <v>55</v>
      </c>
    </row>
    <row r="3" spans="1:9">
      <c r="A3" s="6" t="s">
        <v>39</v>
      </c>
      <c r="B3" s="6">
        <v>3</v>
      </c>
      <c r="C3" s="6">
        <v>4</v>
      </c>
      <c r="D3" s="36">
        <f>AVERAGE(B3:B8)</f>
        <v>3.75</v>
      </c>
    </row>
    <row r="4" spans="1:9">
      <c r="A4" s="6" t="s">
        <v>40</v>
      </c>
      <c r="B4" s="6">
        <v>5</v>
      </c>
      <c r="C4" s="6"/>
      <c r="D4" s="36">
        <f t="shared" ref="D4:D8" si="0">AVERAGE(B4:B9)</f>
        <v>4</v>
      </c>
    </row>
    <row r="5" spans="1:9" ht="18">
      <c r="A5" s="6" t="s">
        <v>41</v>
      </c>
      <c r="B5" s="6"/>
      <c r="C5" s="6">
        <v>4</v>
      </c>
      <c r="D5" s="36">
        <f t="shared" si="0"/>
        <v>3.5</v>
      </c>
      <c r="F5" s="59" t="s">
        <v>115</v>
      </c>
      <c r="G5" s="59"/>
      <c r="H5" s="59"/>
      <c r="I5" s="59"/>
    </row>
    <row r="6" spans="1:9">
      <c r="A6" s="6" t="s">
        <v>42</v>
      </c>
      <c r="B6" s="6">
        <v>3</v>
      </c>
      <c r="C6" s="6">
        <v>5</v>
      </c>
      <c r="D6" s="36">
        <f t="shared" si="0"/>
        <v>3.6666666666666665</v>
      </c>
      <c r="F6" s="5" t="s">
        <v>108</v>
      </c>
      <c r="G6" s="5" t="s">
        <v>109</v>
      </c>
      <c r="H6" s="57" t="s">
        <v>110</v>
      </c>
      <c r="I6" s="58"/>
    </row>
    <row r="7" spans="1:9">
      <c r="A7" s="6" t="s">
        <v>43</v>
      </c>
      <c r="B7" s="6"/>
      <c r="C7" s="6">
        <v>4</v>
      </c>
      <c r="D7" s="36">
        <f t="shared" si="0"/>
        <v>4</v>
      </c>
      <c r="F7" s="7">
        <f>COUNTA(C5:D19)</f>
        <v>14</v>
      </c>
      <c r="G7" s="7">
        <f>COUNT(C5:D18)</f>
        <v>13</v>
      </c>
      <c r="H7" s="61">
        <f>COUNTBLANK(C5:D18)</f>
        <v>14</v>
      </c>
      <c r="I7" s="62"/>
    </row>
    <row r="8" spans="1:9">
      <c r="A8" s="6" t="s">
        <v>44</v>
      </c>
      <c r="B8" s="6">
        <v>4</v>
      </c>
      <c r="C8" s="6"/>
      <c r="D8" s="36">
        <f t="shared" si="0"/>
        <v>3.3333333333333335</v>
      </c>
    </row>
    <row r="9" spans="1:9" ht="24.6" customHeight="1">
      <c r="A9" s="65" t="s">
        <v>57</v>
      </c>
      <c r="B9" s="65"/>
      <c r="C9" s="65"/>
      <c r="D9" s="65"/>
      <c r="F9" s="60" t="s">
        <v>116</v>
      </c>
      <c r="G9" s="60"/>
      <c r="H9" s="60"/>
      <c r="I9" s="60"/>
    </row>
    <row r="10" spans="1:9" ht="25.2" customHeight="1">
      <c r="A10" s="17" t="s">
        <v>50</v>
      </c>
      <c r="B10" s="18" t="s">
        <v>36</v>
      </c>
      <c r="C10" s="18" t="s">
        <v>37</v>
      </c>
      <c r="F10" s="8" t="s">
        <v>111</v>
      </c>
      <c r="G10" s="50" t="s">
        <v>112</v>
      </c>
      <c r="H10" s="8" t="s">
        <v>113</v>
      </c>
      <c r="I10" s="8" t="s">
        <v>114</v>
      </c>
    </row>
    <row r="11" spans="1:9">
      <c r="A11" s="11" t="s">
        <v>45</v>
      </c>
      <c r="B11" s="39">
        <f>COUNTA(B3:B8)</f>
        <v>4</v>
      </c>
      <c r="C11" s="39">
        <f>COUNTA(C3:C8)</f>
        <v>4</v>
      </c>
      <c r="F11" s="45"/>
      <c r="G11" s="45"/>
      <c r="H11" s="9"/>
      <c r="I11" s="45"/>
    </row>
    <row r="12" spans="1:9">
      <c r="A12" s="11" t="s">
        <v>47</v>
      </c>
      <c r="B12" s="39"/>
      <c r="C12" s="39"/>
    </row>
    <row r="13" spans="1:9">
      <c r="A13" s="11" t="s">
        <v>46</v>
      </c>
      <c r="B13" s="39">
        <f>COUNTBLANK(B3:B8)</f>
        <v>2</v>
      </c>
      <c r="C13" s="39">
        <f>COUNTBLANK(C3:C8)</f>
        <v>2</v>
      </c>
    </row>
    <row r="14" spans="1:9">
      <c r="A14" s="11" t="s">
        <v>48</v>
      </c>
      <c r="B14" s="39">
        <f>MAX(B3:B8)</f>
        <v>5</v>
      </c>
      <c r="C14" s="39">
        <f>MAX(C3:C8)</f>
        <v>5</v>
      </c>
    </row>
    <row r="15" spans="1:9">
      <c r="A15" s="11" t="s">
        <v>49</v>
      </c>
      <c r="B15" s="39">
        <f>MIN(B3:B8)</f>
        <v>3</v>
      </c>
      <c r="C15" s="39">
        <f>MIN(C3:C8)</f>
        <v>4</v>
      </c>
    </row>
    <row r="16" spans="1:9">
      <c r="A16" s="11" t="s">
        <v>51</v>
      </c>
      <c r="B16" s="39">
        <f>AVERAGE(B3:B8)</f>
        <v>3.75</v>
      </c>
      <c r="C16" s="39">
        <f>AVERAGE(C3:C8)</f>
        <v>4.25</v>
      </c>
    </row>
    <row r="17" spans="1:3">
      <c r="A17" s="12" t="s">
        <v>66</v>
      </c>
      <c r="B17" s="36">
        <f>COUNTA(B3:B8)</f>
        <v>4</v>
      </c>
      <c r="C17" s="36">
        <f>COUNTA(C3:C8)</f>
        <v>4</v>
      </c>
    </row>
  </sheetData>
  <mergeCells count="6">
    <mergeCell ref="A1:D1"/>
    <mergeCell ref="A9:D9"/>
    <mergeCell ref="F5:I5"/>
    <mergeCell ref="H6:I6"/>
    <mergeCell ref="H7:I7"/>
    <mergeCell ref="F9:I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"/>
  <sheetViews>
    <sheetView zoomScale="138" zoomScaleNormal="145" workbookViewId="0">
      <selection activeCell="F12" sqref="F12"/>
    </sheetView>
  </sheetViews>
  <sheetFormatPr defaultRowHeight="14.4"/>
  <cols>
    <col min="1" max="1" width="27.88671875" bestFit="1" customWidth="1"/>
    <col min="2" max="2" width="11.109375" bestFit="1" customWidth="1"/>
    <col min="3" max="3" width="10.33203125" customWidth="1"/>
    <col min="4" max="5" width="11.6640625" customWidth="1"/>
    <col min="6" max="6" width="12.33203125" customWidth="1"/>
    <col min="7" max="7" width="2.6640625" customWidth="1"/>
    <col min="9" max="9" width="17.44140625" customWidth="1"/>
    <col min="10" max="10" width="18" customWidth="1"/>
  </cols>
  <sheetData>
    <row r="1" spans="1:10" ht="25.2" customHeight="1">
      <c r="A1" s="15" t="s">
        <v>53</v>
      </c>
      <c r="B1" s="14" t="s">
        <v>58</v>
      </c>
      <c r="C1" s="16" t="s">
        <v>59</v>
      </c>
      <c r="D1" s="16" t="s">
        <v>60</v>
      </c>
      <c r="E1" s="16" t="s">
        <v>61</v>
      </c>
      <c r="F1" s="16" t="s">
        <v>62</v>
      </c>
      <c r="G1" s="4"/>
      <c r="H1" s="16" t="s">
        <v>70</v>
      </c>
      <c r="I1" s="22" t="s">
        <v>71</v>
      </c>
      <c r="J1" s="22" t="s">
        <v>72</v>
      </c>
    </row>
    <row r="2" spans="1:10">
      <c r="A2" s="11" t="s">
        <v>63</v>
      </c>
      <c r="B2" s="6">
        <v>20000</v>
      </c>
      <c r="C2" s="21">
        <v>27000</v>
      </c>
      <c r="D2" s="21">
        <v>21000</v>
      </c>
      <c r="E2" s="21">
        <v>28000</v>
      </c>
      <c r="F2" s="21"/>
      <c r="G2" s="4"/>
      <c r="H2" s="42"/>
      <c r="I2" s="36"/>
      <c r="J2" s="36"/>
    </row>
    <row r="3" spans="1:10">
      <c r="A3" s="11" t="s">
        <v>54</v>
      </c>
      <c r="B3" s="6">
        <v>35000</v>
      </c>
      <c r="C3" s="21">
        <v>28000</v>
      </c>
      <c r="D3" s="21">
        <v>32000</v>
      </c>
      <c r="E3" s="21"/>
      <c r="F3" s="21">
        <v>34000</v>
      </c>
      <c r="G3" s="4"/>
      <c r="H3" s="42"/>
      <c r="I3" s="36"/>
      <c r="J3" s="36"/>
    </row>
    <row r="4" spans="1:10">
      <c r="A4" s="11" t="s">
        <v>64</v>
      </c>
      <c r="B4" s="6">
        <v>31000</v>
      </c>
      <c r="C4" s="21"/>
      <c r="D4" s="21">
        <v>35000</v>
      </c>
      <c r="E4" s="21">
        <v>34000</v>
      </c>
      <c r="F4" s="21">
        <v>25000</v>
      </c>
      <c r="G4" s="4"/>
      <c r="H4" s="42"/>
      <c r="I4" s="36"/>
      <c r="J4" s="36"/>
    </row>
    <row r="5" spans="1:10" ht="15.6" customHeight="1">
      <c r="A5" s="13"/>
      <c r="B5" s="13"/>
      <c r="C5" s="13"/>
      <c r="D5" s="13"/>
      <c r="E5" s="13"/>
      <c r="F5" s="13"/>
      <c r="G5" s="13"/>
      <c r="H5" s="13"/>
      <c r="I5" s="13"/>
      <c r="J5" s="23"/>
    </row>
    <row r="6" spans="1:10" ht="14.4" customHeight="1">
      <c r="A6" s="15" t="s">
        <v>65</v>
      </c>
      <c r="B6" s="39">
        <f>SUM(B2:B5)</f>
        <v>86000</v>
      </c>
      <c r="C6" s="39">
        <f t="shared" ref="C6:F6" si="0">SUM(C2:C5)</f>
        <v>55000</v>
      </c>
      <c r="D6" s="39">
        <f t="shared" si="0"/>
        <v>88000</v>
      </c>
      <c r="E6" s="39">
        <f t="shared" si="0"/>
        <v>62000</v>
      </c>
      <c r="F6" s="39">
        <f t="shared" si="0"/>
        <v>59000</v>
      </c>
      <c r="G6" s="39"/>
      <c r="H6" s="39"/>
      <c r="I6" s="4"/>
      <c r="J6" s="4"/>
    </row>
    <row r="7" spans="1:10">
      <c r="A7" s="11" t="s">
        <v>68</v>
      </c>
      <c r="B7" s="40">
        <f>MAX(B2:B4)</f>
        <v>35000</v>
      </c>
      <c r="C7" s="40">
        <f t="shared" ref="C7:F7" si="1">MAX(C2:C4)</f>
        <v>28000</v>
      </c>
      <c r="D7" s="40">
        <f t="shared" si="1"/>
        <v>35000</v>
      </c>
      <c r="E7" s="40">
        <f t="shared" si="1"/>
        <v>34000</v>
      </c>
      <c r="F7" s="40">
        <f t="shared" si="1"/>
        <v>34000</v>
      </c>
      <c r="G7" s="4"/>
      <c r="H7" s="40"/>
      <c r="I7" s="4"/>
      <c r="J7" s="4"/>
    </row>
    <row r="8" spans="1:10">
      <c r="A8" s="11" t="s">
        <v>67</v>
      </c>
      <c r="B8" s="39">
        <f>MIN(B2:B4)</f>
        <v>20000</v>
      </c>
      <c r="C8" s="39">
        <f t="shared" ref="C8:F8" si="2">MIN(C2:C4)</f>
        <v>27000</v>
      </c>
      <c r="D8" s="39">
        <f t="shared" si="2"/>
        <v>21000</v>
      </c>
      <c r="E8" s="39">
        <f t="shared" si="2"/>
        <v>28000</v>
      </c>
      <c r="F8" s="39">
        <f t="shared" si="2"/>
        <v>25000</v>
      </c>
      <c r="G8" s="4"/>
      <c r="H8" s="39"/>
      <c r="I8" s="4"/>
      <c r="J8" s="4"/>
    </row>
    <row r="9" spans="1:10">
      <c r="A9" s="11" t="s">
        <v>69</v>
      </c>
      <c r="B9" s="41">
        <f>AVERAGE(B2:B4)</f>
        <v>28666.666666666668</v>
      </c>
      <c r="C9" s="41">
        <f t="shared" ref="C9:F9" si="3">AVERAGE(C2:C4)</f>
        <v>27500</v>
      </c>
      <c r="D9" s="41">
        <f t="shared" si="3"/>
        <v>29333.333333333332</v>
      </c>
      <c r="E9" s="41">
        <f t="shared" si="3"/>
        <v>31000</v>
      </c>
      <c r="F9" s="41">
        <f t="shared" si="3"/>
        <v>29500</v>
      </c>
      <c r="G9" s="4"/>
      <c r="H9" s="41"/>
      <c r="I9" s="4"/>
      <c r="J9" s="4"/>
    </row>
    <row r="10" spans="1:10">
      <c r="A10" s="10"/>
      <c r="B10" s="10"/>
      <c r="C10" s="10"/>
    </row>
    <row r="11" spans="1:10">
      <c r="B11" s="10"/>
      <c r="C11" s="10"/>
    </row>
    <row r="12" spans="1:10">
      <c r="F12" t="s">
        <v>128</v>
      </c>
    </row>
    <row r="13" spans="1:10" ht="18">
      <c r="B13" s="59" t="s">
        <v>115</v>
      </c>
      <c r="C13" s="59"/>
      <c r="D13" s="59"/>
      <c r="E13" s="59"/>
    </row>
    <row r="14" spans="1:10">
      <c r="B14" s="5" t="s">
        <v>108</v>
      </c>
      <c r="C14" s="5" t="s">
        <v>109</v>
      </c>
      <c r="D14" s="57" t="s">
        <v>110</v>
      </c>
      <c r="E14" s="58"/>
    </row>
    <row r="15" spans="1:10">
      <c r="B15" s="7">
        <f>COUNTA(#REF!)</f>
        <v>1</v>
      </c>
      <c r="C15" s="7">
        <f>COUNT(#REF!)</f>
        <v>0</v>
      </c>
      <c r="D15" s="61" t="e">
        <f>COUNTBLANK(#REF!)</f>
        <v>#REF!</v>
      </c>
      <c r="E15" s="62"/>
    </row>
    <row r="17" spans="2:5" ht="15.6">
      <c r="B17" s="60" t="s">
        <v>116</v>
      </c>
      <c r="C17" s="60"/>
      <c r="D17" s="60"/>
      <c r="E17" s="60"/>
    </row>
    <row r="18" spans="2:5">
      <c r="B18" s="8" t="s">
        <v>111</v>
      </c>
      <c r="C18" s="8" t="s">
        <v>112</v>
      </c>
      <c r="D18" s="8" t="s">
        <v>113</v>
      </c>
      <c r="E18" s="8" t="s">
        <v>114</v>
      </c>
    </row>
    <row r="19" spans="2:5">
      <c r="B19" s="45"/>
      <c r="C19" s="45"/>
      <c r="D19" s="9"/>
      <c r="E19" s="45"/>
    </row>
  </sheetData>
  <mergeCells count="4">
    <mergeCell ref="B13:E13"/>
    <mergeCell ref="D14:E14"/>
    <mergeCell ref="D15:E15"/>
    <mergeCell ref="B17:E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zoomScale="130" zoomScaleNormal="130" workbookViewId="0">
      <selection activeCell="G11" sqref="G11"/>
    </sheetView>
  </sheetViews>
  <sheetFormatPr defaultRowHeight="14.4"/>
  <cols>
    <col min="1" max="1" width="22.5546875" bestFit="1" customWidth="1"/>
    <col min="2" max="2" width="12.5546875" customWidth="1"/>
    <col min="3" max="3" width="8.33203125" customWidth="1"/>
    <col min="4" max="4" width="12.33203125" customWidth="1"/>
    <col min="5" max="5" width="13" customWidth="1"/>
    <col min="6" max="6" width="12.44140625" customWidth="1"/>
    <col min="7" max="7" width="19.33203125" customWidth="1"/>
  </cols>
  <sheetData>
    <row r="1" spans="1:7" ht="21" customHeight="1">
      <c r="A1" s="31" t="s">
        <v>73</v>
      </c>
      <c r="B1" s="32" t="s">
        <v>36</v>
      </c>
      <c r="C1" s="32" t="s">
        <v>74</v>
      </c>
      <c r="D1" s="32" t="s">
        <v>75</v>
      </c>
      <c r="E1" s="32" t="s">
        <v>118</v>
      </c>
      <c r="F1" s="32" t="s">
        <v>76</v>
      </c>
      <c r="G1" s="32" t="s">
        <v>81</v>
      </c>
    </row>
    <row r="2" spans="1:7">
      <c r="A2" s="27" t="s">
        <v>39</v>
      </c>
      <c r="B2" s="26">
        <v>3</v>
      </c>
      <c r="C2" s="26">
        <v>4</v>
      </c>
      <c r="D2" s="26">
        <v>5</v>
      </c>
      <c r="E2" s="26">
        <v>2</v>
      </c>
      <c r="F2" s="26">
        <v>0</v>
      </c>
      <c r="G2" s="43">
        <f>SUM(B2:F2)</f>
        <v>14</v>
      </c>
    </row>
    <row r="3" spans="1:7">
      <c r="A3" s="27" t="s">
        <v>40</v>
      </c>
      <c r="B3" s="26">
        <v>5</v>
      </c>
      <c r="C3" s="26"/>
      <c r="D3" s="26">
        <v>4</v>
      </c>
      <c r="E3" s="26">
        <v>1</v>
      </c>
      <c r="F3" s="26">
        <v>1</v>
      </c>
      <c r="G3" s="43">
        <f t="shared" ref="G3:G7" si="0">SUM(B3:F3)</f>
        <v>11</v>
      </c>
    </row>
    <row r="4" spans="1:7">
      <c r="A4" s="27" t="s">
        <v>41</v>
      </c>
      <c r="B4" s="26"/>
      <c r="C4" s="26">
        <v>4</v>
      </c>
      <c r="D4" s="26"/>
      <c r="E4" s="26">
        <v>1</v>
      </c>
      <c r="F4" s="26">
        <v>0</v>
      </c>
      <c r="G4" s="43">
        <f t="shared" si="0"/>
        <v>5</v>
      </c>
    </row>
    <row r="5" spans="1:7">
      <c r="A5" s="27" t="s">
        <v>42</v>
      </c>
      <c r="B5" s="26">
        <v>3</v>
      </c>
      <c r="C5" s="26">
        <v>5</v>
      </c>
      <c r="D5" s="26">
        <v>3</v>
      </c>
      <c r="E5" s="26">
        <v>0</v>
      </c>
      <c r="F5" s="26">
        <v>2</v>
      </c>
      <c r="G5" s="43">
        <f t="shared" si="0"/>
        <v>13</v>
      </c>
    </row>
    <row r="6" spans="1:7">
      <c r="A6" s="27" t="s">
        <v>43</v>
      </c>
      <c r="B6" s="26">
        <v>2</v>
      </c>
      <c r="C6" s="26">
        <v>4</v>
      </c>
      <c r="D6" s="26"/>
      <c r="E6" s="26">
        <v>1</v>
      </c>
      <c r="F6" s="26">
        <v>0</v>
      </c>
      <c r="G6" s="43">
        <f t="shared" si="0"/>
        <v>7</v>
      </c>
    </row>
    <row r="7" spans="1:7">
      <c r="A7" s="27" t="s">
        <v>44</v>
      </c>
      <c r="B7" s="26">
        <v>4</v>
      </c>
      <c r="C7" s="26"/>
      <c r="D7" s="26">
        <v>5</v>
      </c>
      <c r="E7" s="26">
        <v>1</v>
      </c>
      <c r="F7" s="26">
        <v>0</v>
      </c>
      <c r="G7" s="43">
        <f t="shared" si="0"/>
        <v>10</v>
      </c>
    </row>
    <row r="9" spans="1:7" ht="15.6">
      <c r="A9" s="31" t="s">
        <v>50</v>
      </c>
      <c r="B9" s="32" t="s">
        <v>36</v>
      </c>
      <c r="C9" s="32" t="s">
        <v>74</v>
      </c>
      <c r="D9" s="32" t="s">
        <v>75</v>
      </c>
    </row>
    <row r="10" spans="1:7" ht="19.95" customHeight="1">
      <c r="A10" s="27" t="s">
        <v>77</v>
      </c>
      <c r="B10" s="43">
        <f>COUNT(B2:B7)</f>
        <v>5</v>
      </c>
      <c r="C10" s="43">
        <f t="shared" ref="C10:D10" si="1">COUNT(C2:C7)</f>
        <v>4</v>
      </c>
      <c r="D10" s="43">
        <f t="shared" si="1"/>
        <v>4</v>
      </c>
    </row>
    <row r="11" spans="1:7" ht="19.95" customHeight="1">
      <c r="A11" s="27" t="s">
        <v>78</v>
      </c>
      <c r="B11" s="43">
        <f>COUNTA(A2:A7)</f>
        <v>6</v>
      </c>
      <c r="C11" s="43">
        <f t="shared" ref="C11:D11" si="2">COUNTA(B2:B7)</f>
        <v>5</v>
      </c>
      <c r="D11" s="43">
        <f t="shared" si="2"/>
        <v>4</v>
      </c>
    </row>
    <row r="12" spans="1:7" ht="19.95" customHeight="1">
      <c r="A12" s="27" t="s">
        <v>79</v>
      </c>
      <c r="B12" s="43">
        <f>COUNTBLANK(B2:B7)</f>
        <v>1</v>
      </c>
      <c r="C12" s="43">
        <f t="shared" ref="C12:D12" si="3">COUNTBLANK(C2:C7)</f>
        <v>2</v>
      </c>
      <c r="D12" s="43">
        <f t="shared" si="3"/>
        <v>2</v>
      </c>
    </row>
    <row r="13" spans="1:7" ht="19.95" customHeight="1">
      <c r="A13" s="27" t="s">
        <v>48</v>
      </c>
      <c r="B13" s="43">
        <f>MAX(B2:B7)</f>
        <v>5</v>
      </c>
      <c r="C13" s="43">
        <f t="shared" ref="C13:D13" si="4">MAX(C2:C7)</f>
        <v>5</v>
      </c>
      <c r="D13" s="43">
        <f t="shared" si="4"/>
        <v>5</v>
      </c>
    </row>
    <row r="14" spans="1:7" ht="19.95" customHeight="1">
      <c r="A14" s="27" t="s">
        <v>49</v>
      </c>
      <c r="B14" s="43">
        <f>MIN(B2:B7)</f>
        <v>2</v>
      </c>
      <c r="C14" s="43">
        <f t="shared" ref="C14:D14" si="5">MIN(C2:C7)</f>
        <v>4</v>
      </c>
      <c r="D14" s="43">
        <f t="shared" si="5"/>
        <v>3</v>
      </c>
    </row>
    <row r="15" spans="1:7" ht="19.95" customHeight="1">
      <c r="A15" s="27" t="s">
        <v>80</v>
      </c>
      <c r="B15" s="43">
        <f>AVERAGE(B2:B7)</f>
        <v>3.4</v>
      </c>
      <c r="C15" s="43">
        <f t="shared" ref="C15:D15" si="6">AVERAGE(C2:C7)</f>
        <v>4.25</v>
      </c>
      <c r="D15" s="43">
        <f t="shared" si="6"/>
        <v>4.25</v>
      </c>
    </row>
    <row r="16" spans="1:7" ht="19.95" customHeight="1">
      <c r="A16" s="27" t="s">
        <v>66</v>
      </c>
      <c r="B16" s="43">
        <f>COUNT(B2:B7)</f>
        <v>5</v>
      </c>
      <c r="C16" s="43">
        <f t="shared" ref="C16:D16" si="7">COUNT(C2:C7)</f>
        <v>4</v>
      </c>
      <c r="D16" s="43">
        <f t="shared" si="7"/>
        <v>4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workbookViewId="0">
      <selection activeCell="D14" sqref="D14"/>
    </sheetView>
  </sheetViews>
  <sheetFormatPr defaultRowHeight="14.4"/>
  <cols>
    <col min="1" max="1" width="28.33203125" customWidth="1"/>
    <col min="2" max="2" width="11.109375" customWidth="1"/>
    <col min="3" max="3" width="6.44140625" customWidth="1"/>
    <col min="10" max="10" width="11.5546875" customWidth="1"/>
    <col min="11" max="11" width="12.44140625" customWidth="1"/>
    <col min="12" max="12" width="10.6640625" customWidth="1"/>
  </cols>
  <sheetData>
    <row r="1" spans="1:12" ht="50.25" customHeight="1">
      <c r="A1" s="31" t="s">
        <v>53</v>
      </c>
      <c r="B1" s="32" t="s">
        <v>82</v>
      </c>
      <c r="C1" s="32" t="s">
        <v>83</v>
      </c>
      <c r="D1" s="32" t="s">
        <v>84</v>
      </c>
      <c r="E1" s="32" t="s">
        <v>85</v>
      </c>
      <c r="F1" s="32" t="s">
        <v>86</v>
      </c>
      <c r="G1" s="32" t="s">
        <v>87</v>
      </c>
      <c r="H1" s="32" t="s">
        <v>88</v>
      </c>
      <c r="I1" s="67"/>
      <c r="J1" s="31" t="s">
        <v>89</v>
      </c>
      <c r="K1" s="31" t="s">
        <v>96</v>
      </c>
      <c r="L1" s="31" t="s">
        <v>97</v>
      </c>
    </row>
    <row r="2" spans="1:12" ht="18" customHeight="1">
      <c r="A2" s="27" t="s">
        <v>63</v>
      </c>
      <c r="B2" s="25">
        <v>20000</v>
      </c>
      <c r="C2" s="25">
        <v>22000</v>
      </c>
      <c r="D2" s="25">
        <v>21000</v>
      </c>
      <c r="E2" s="25"/>
      <c r="F2" s="25">
        <v>25000</v>
      </c>
      <c r="G2" s="25"/>
      <c r="H2" s="25">
        <v>23000</v>
      </c>
      <c r="I2" s="67"/>
      <c r="J2" s="44"/>
      <c r="K2" s="36"/>
      <c r="L2" s="36"/>
    </row>
    <row r="3" spans="1:12" ht="18" customHeight="1">
      <c r="A3" s="27" t="s">
        <v>54</v>
      </c>
      <c r="B3" s="25">
        <v>15000</v>
      </c>
      <c r="C3" s="25"/>
      <c r="D3" s="25">
        <v>15000</v>
      </c>
      <c r="E3" s="25">
        <v>15000</v>
      </c>
      <c r="F3" s="25"/>
      <c r="G3" s="25">
        <v>15000</v>
      </c>
      <c r="H3" s="25"/>
      <c r="I3" s="67"/>
      <c r="J3" s="44"/>
      <c r="K3" s="36"/>
      <c r="L3" s="36"/>
    </row>
    <row r="4" spans="1:12" ht="18" customHeight="1">
      <c r="A4" s="27" t="s">
        <v>64</v>
      </c>
      <c r="B4" s="25">
        <v>30000</v>
      </c>
      <c r="C4" s="25">
        <v>32000</v>
      </c>
      <c r="D4" s="25"/>
      <c r="E4" s="25">
        <v>31000</v>
      </c>
      <c r="F4" s="25">
        <v>33000</v>
      </c>
      <c r="G4" s="25"/>
      <c r="H4" s="25">
        <v>34000</v>
      </c>
      <c r="I4" s="67"/>
      <c r="J4" s="44"/>
      <c r="K4" s="36"/>
      <c r="L4" s="36"/>
    </row>
    <row r="5" spans="1:12" ht="18" customHeight="1">
      <c r="A5" s="27" t="s">
        <v>90</v>
      </c>
      <c r="B5" s="25"/>
      <c r="C5" s="25"/>
      <c r="D5" s="25">
        <v>20000</v>
      </c>
      <c r="E5" s="25"/>
      <c r="F5" s="25"/>
      <c r="G5" s="25"/>
      <c r="H5" s="25"/>
      <c r="I5" s="67"/>
      <c r="J5" s="44"/>
      <c r="K5" s="36"/>
      <c r="L5" s="36"/>
    </row>
    <row r="6" spans="1:12" ht="18" customHeight="1">
      <c r="A6" s="27" t="s">
        <v>91</v>
      </c>
      <c r="B6" s="25"/>
      <c r="C6" s="25">
        <v>40000</v>
      </c>
      <c r="D6" s="25"/>
      <c r="E6" s="25"/>
      <c r="F6" s="25">
        <v>35000</v>
      </c>
      <c r="G6" s="25"/>
      <c r="H6" s="25"/>
      <c r="I6" s="68"/>
      <c r="J6" s="44"/>
      <c r="K6" s="36"/>
      <c r="L6" s="36"/>
    </row>
    <row r="7" spans="1:12" ht="18" customHeight="1">
      <c r="A7" s="69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</row>
    <row r="8" spans="1:12">
      <c r="A8" s="27" t="s">
        <v>92</v>
      </c>
      <c r="B8" s="36"/>
      <c r="C8" s="36"/>
      <c r="D8" s="36"/>
      <c r="E8" s="36"/>
      <c r="F8" s="36"/>
      <c r="G8" s="36"/>
      <c r="H8" s="36"/>
      <c r="I8" s="66"/>
      <c r="J8" s="36"/>
      <c r="K8" s="36"/>
      <c r="L8" s="36"/>
    </row>
    <row r="9" spans="1:12">
      <c r="A9" s="27" t="s">
        <v>94</v>
      </c>
      <c r="B9" s="36"/>
      <c r="C9" s="36"/>
      <c r="D9" s="36"/>
      <c r="E9" s="36"/>
      <c r="F9" s="36"/>
      <c r="G9" s="36"/>
      <c r="H9" s="36"/>
      <c r="I9" s="67"/>
      <c r="J9" s="36"/>
      <c r="K9" s="36"/>
      <c r="L9" s="36"/>
    </row>
    <row r="10" spans="1:12">
      <c r="A10" s="27" t="s">
        <v>93</v>
      </c>
      <c r="B10" s="36"/>
      <c r="C10" s="36"/>
      <c r="D10" s="36"/>
      <c r="E10" s="36"/>
      <c r="F10" s="36"/>
      <c r="G10" s="36"/>
      <c r="H10" s="36"/>
      <c r="I10" s="67"/>
      <c r="J10" s="36"/>
      <c r="K10" s="36"/>
      <c r="L10" s="36"/>
    </row>
    <row r="11" spans="1:12">
      <c r="A11" s="27" t="s">
        <v>95</v>
      </c>
      <c r="B11" s="36"/>
      <c r="C11" s="36"/>
      <c r="D11" s="36"/>
      <c r="E11" s="36"/>
      <c r="F11" s="36"/>
      <c r="G11" s="36"/>
      <c r="H11" s="36"/>
      <c r="I11" s="68"/>
      <c r="J11" s="36"/>
      <c r="K11" s="36"/>
      <c r="L11" s="36"/>
    </row>
    <row r="14" spans="1:12" ht="17.25" customHeight="1">
      <c r="A14" s="33" t="s">
        <v>50</v>
      </c>
      <c r="B14" s="32" t="s">
        <v>98</v>
      </c>
    </row>
    <row r="15" spans="1:12" ht="17.25" customHeight="1">
      <c r="A15" s="27" t="s">
        <v>99</v>
      </c>
      <c r="B15" s="44"/>
    </row>
    <row r="16" spans="1:12" ht="17.25" customHeight="1">
      <c r="A16" s="27" t="s">
        <v>100</v>
      </c>
      <c r="B16" s="44"/>
    </row>
    <row r="17" spans="1:2" ht="17.25" customHeight="1">
      <c r="A17" s="27" t="s">
        <v>101</v>
      </c>
      <c r="B17" s="44"/>
    </row>
    <row r="18" spans="1:2" ht="17.25" customHeight="1">
      <c r="A18" s="27" t="s">
        <v>102</v>
      </c>
      <c r="B18" s="44"/>
    </row>
    <row r="19" spans="1:2" ht="17.25" customHeight="1">
      <c r="A19" s="27" t="s">
        <v>103</v>
      </c>
      <c r="B19" s="44"/>
    </row>
    <row r="20" spans="1:2" ht="17.25" customHeight="1">
      <c r="A20" s="27" t="s">
        <v>104</v>
      </c>
      <c r="B20" s="44"/>
    </row>
  </sheetData>
  <mergeCells count="3">
    <mergeCell ref="I8:I11"/>
    <mergeCell ref="I1:I6"/>
    <mergeCell ref="A7:L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1-amaliy ish</vt:lpstr>
      <vt:lpstr>2-amaliy ish</vt:lpstr>
      <vt:lpstr>3-amaliy ish</vt:lpstr>
      <vt:lpstr>4-amaliy ish</vt:lpstr>
      <vt:lpstr>5-amaliy ish</vt:lpstr>
      <vt:lpstr>6-amaliy 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2026-10-05T13:09:17Z</dcterms:modified>
</cp:coreProperties>
</file>